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hunjet\Desktop\"/>
    </mc:Choice>
  </mc:AlternateContent>
  <bookViews>
    <workbookView xWindow="-120" yWindow="-120" windowWidth="23250" windowHeight="13170"/>
  </bookViews>
  <sheets>
    <sheet name="TROŠKOVNIK" sheetId="4" r:id="rId1"/>
    <sheet name="PRILOG 1" sheetId="5" r:id="rId2"/>
    <sheet name="PRILOG 2" sheetId="7" r:id="rId3"/>
  </sheets>
  <definedNames>
    <definedName name="_xlnm.Print_Area" localSheetId="0">TROŠKOVNIK!$A$1:$O$29</definedName>
    <definedName name="_xlnm.Print_Titles" localSheetId="0">TROŠKOVNIK!$1:$2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7" l="1"/>
  <c r="N28" i="4" l="1"/>
  <c r="N26" i="4"/>
  <c r="N17" i="4"/>
  <c r="N16" i="4"/>
  <c r="K5" i="4" l="1"/>
  <c r="N5" i="4" s="1"/>
  <c r="K6" i="4"/>
  <c r="N6" i="4" s="1"/>
  <c r="N7" i="4"/>
  <c r="N8" i="4"/>
  <c r="N9" i="4"/>
  <c r="N10" i="4"/>
  <c r="N11" i="4"/>
  <c r="N12" i="4"/>
  <c r="K13" i="4"/>
  <c r="N13" i="4" s="1"/>
  <c r="K14" i="4"/>
  <c r="N14" i="4" s="1"/>
  <c r="K15" i="4"/>
  <c r="N15" i="4" s="1"/>
  <c r="N18" i="4"/>
  <c r="N19" i="4"/>
  <c r="N20" i="4"/>
  <c r="K21" i="4"/>
  <c r="N21" i="4" s="1"/>
  <c r="K22" i="4"/>
  <c r="N22" i="4" s="1"/>
  <c r="K23" i="4"/>
  <c r="N23" i="4" s="1"/>
  <c r="K24" i="4"/>
  <c r="N24" i="4" s="1"/>
  <c r="K25" i="4"/>
  <c r="N25" i="4" s="1"/>
  <c r="K27" i="4"/>
  <c r="N27" i="4" s="1"/>
  <c r="N4" i="4" l="1"/>
  <c r="N29" i="4" s="1"/>
  <c r="C23" i="5"/>
  <c r="C17" i="5"/>
  <c r="C12" i="5"/>
  <c r="C7" i="5"/>
  <c r="D23" i="5"/>
  <c r="D17" i="5"/>
  <c r="D24" i="5" s="1"/>
  <c r="D12" i="5"/>
  <c r="D7" i="5"/>
  <c r="C23" i="7"/>
  <c r="C17" i="7"/>
  <c r="C12" i="7"/>
  <c r="C7" i="7"/>
  <c r="D23" i="7"/>
  <c r="D25" i="7" s="1"/>
  <c r="D17" i="7"/>
  <c r="D12" i="7"/>
  <c r="D7" i="7"/>
  <c r="C24" i="5" l="1"/>
</calcChain>
</file>

<file path=xl/sharedStrings.xml><?xml version="1.0" encoding="utf-8"?>
<sst xmlns="http://schemas.openxmlformats.org/spreadsheetml/2006/main" count="159" uniqueCount="97">
  <si>
    <t>Redni broj</t>
  </si>
  <si>
    <t>Opis stavke</t>
  </si>
  <si>
    <t>Kataloški broj</t>
  </si>
  <si>
    <t>Jedinična mjera</t>
  </si>
  <si>
    <t>KOM</t>
  </si>
  <si>
    <t>m</t>
  </si>
  <si>
    <t>-</t>
  </si>
  <si>
    <r>
      <t>Bakreno uže nominalnog presjeka 16 mm</t>
    </r>
    <r>
      <rPr>
        <vertAlign val="superscript"/>
        <sz val="10"/>
        <color indexed="8"/>
        <rFont val="Arial"/>
        <family val="2"/>
        <charset val="238"/>
      </rPr>
      <t>2</t>
    </r>
    <r>
      <rPr>
        <sz val="10"/>
        <color theme="1"/>
        <rFont val="Arial"/>
        <family val="2"/>
        <charset val="238"/>
      </rPr>
      <t>, težine 0,144 kg/m za izradu "V" i "Y" vješaljki.</t>
    </r>
  </si>
  <si>
    <t>kg</t>
  </si>
  <si>
    <r>
      <t>Tvrdovučena bakrena žica nominalnog presjeka Ø 5 mm, 19,6 mm</t>
    </r>
    <r>
      <rPr>
        <vertAlign val="superscript"/>
        <sz val="10"/>
        <color indexed="8"/>
        <rFont val="Arial"/>
        <family val="2"/>
        <charset val="238"/>
      </rPr>
      <t>2</t>
    </r>
    <r>
      <rPr>
        <sz val="10"/>
        <color theme="1"/>
        <rFont val="Arial"/>
        <family val="2"/>
        <charset val="238"/>
      </rPr>
      <t>, težine 0,175 kg/m, za izradu dvodijelnih vješaljki u rasponima.</t>
    </r>
  </si>
  <si>
    <r>
      <t>Spojnica za kliznu žicu Ri 100 mm</t>
    </r>
    <r>
      <rPr>
        <vertAlign val="superscript"/>
        <sz val="10"/>
        <color indexed="8"/>
        <rFont val="Arial"/>
        <family val="2"/>
        <charset val="238"/>
      </rPr>
      <t>2</t>
    </r>
    <r>
      <rPr>
        <sz val="10"/>
        <color theme="1"/>
        <rFont val="Arial"/>
        <family val="2"/>
        <charset val="238"/>
      </rPr>
      <t>, Ø 12 mm, L=100 mm, za uprešavanje [Karl Pfisterer]</t>
    </r>
  </si>
  <si>
    <r>
      <t>Cijevna spojnica za nosivo uže 65 mm</t>
    </r>
    <r>
      <rPr>
        <vertAlign val="superscript"/>
        <sz val="10"/>
        <color indexed="8"/>
        <rFont val="Arial"/>
        <family val="2"/>
        <charset val="238"/>
      </rPr>
      <t>2</t>
    </r>
    <r>
      <rPr>
        <sz val="10"/>
        <color theme="1"/>
        <rFont val="Arial"/>
        <family val="2"/>
        <charset val="238"/>
      </rPr>
      <t>, Ø 10,5 mm, L=180 mm,  za uprešavanje</t>
    </r>
  </si>
  <si>
    <t xml:space="preserve">Stezaljka KV/n-NU (C)  </t>
  </si>
  <si>
    <t>Stezaljka OV-OV  fi15,75/fi15,75</t>
  </si>
  <si>
    <t>Stezaljka OV-NU  fi15,75/fi10,50</t>
  </si>
  <si>
    <r>
      <t>Stopica za vijak M16 i uže 95 mm</t>
    </r>
    <r>
      <rPr>
        <vertAlign val="superscript"/>
        <sz val="10"/>
        <color indexed="8"/>
        <rFont val="Arial"/>
        <family val="2"/>
        <charset val="238"/>
      </rPr>
      <t>2</t>
    </r>
    <r>
      <rPr>
        <sz val="10"/>
        <color theme="1"/>
        <rFont val="Arial"/>
        <family val="2"/>
        <charset val="238"/>
      </rPr>
      <t>.</t>
    </r>
  </si>
  <si>
    <r>
      <t>Stopica za vijak M12 i uže 95 mm</t>
    </r>
    <r>
      <rPr>
        <vertAlign val="superscript"/>
        <sz val="10"/>
        <color indexed="8"/>
        <rFont val="Arial"/>
        <family val="2"/>
        <charset val="238"/>
      </rPr>
      <t>2</t>
    </r>
    <r>
      <rPr>
        <sz val="10"/>
        <color theme="1"/>
        <rFont val="Arial"/>
        <family val="2"/>
        <charset val="238"/>
      </rPr>
      <t>.</t>
    </r>
  </si>
  <si>
    <t>Spojni pribor za jednostruki spoj uzemljenja na tračnicu [vijak M12 sa maticom, kositreni bakreni umetak], kao Cembre AR 60D.</t>
  </si>
  <si>
    <t>"U" čavli, srednji trapezni</t>
  </si>
  <si>
    <t>Metalni pričvrsnik za čelo praga.</t>
  </si>
  <si>
    <t>Metalni pričvrsnik za sredinu praga.</t>
  </si>
  <si>
    <t>Metalni pričvrsnik za skretnički prag.</t>
  </si>
  <si>
    <r>
      <t>Bakreno izolirano uže 50 mm</t>
    </r>
    <r>
      <rPr>
        <vertAlign val="superscript"/>
        <sz val="10"/>
        <color indexed="8"/>
        <rFont val="Arial"/>
        <family val="2"/>
        <charset val="238"/>
      </rPr>
      <t>2</t>
    </r>
    <r>
      <rPr>
        <sz val="10"/>
        <color theme="1"/>
        <rFont val="Arial"/>
        <family val="2"/>
        <charset val="238"/>
      </rPr>
      <t xml:space="preserve"> (P/M crni).</t>
    </r>
  </si>
  <si>
    <t>Vijak M16x45/45 s dvostrukom maticom za vijak M16, opružnom podloškom Ø16,2 mm i dvostrukom ravnom podloškom Ø17 mm.</t>
  </si>
  <si>
    <r>
      <t>Bakreno uže za obilazni vod nazivnog presjeka 150 mm</t>
    </r>
    <r>
      <rPr>
        <vertAlign val="superscript"/>
        <sz val="10"/>
        <color indexed="8"/>
        <rFont val="Arial"/>
        <family val="2"/>
        <charset val="238"/>
      </rPr>
      <t>2</t>
    </r>
    <r>
      <rPr>
        <sz val="10"/>
        <color theme="1"/>
        <rFont val="Arial"/>
        <family val="2"/>
        <charset val="238"/>
      </rPr>
      <t>, težine 1,354 kg/m</t>
    </r>
  </si>
  <si>
    <r>
      <t>Čelično vrućepocinčano uže Fe/Zn 95 mm</t>
    </r>
    <r>
      <rPr>
        <vertAlign val="superscript"/>
        <sz val="10"/>
        <color indexed="8"/>
        <rFont val="Arial"/>
        <family val="2"/>
        <charset val="238"/>
      </rPr>
      <t>2</t>
    </r>
    <r>
      <rPr>
        <sz val="10"/>
        <color theme="1"/>
        <rFont val="Arial"/>
        <family val="2"/>
        <charset val="238"/>
      </rPr>
      <t xml:space="preserve"> za izradu uzemljenja i povratnog voda</t>
    </r>
  </si>
  <si>
    <t>Armirano gumeno crijevo (unutarnji promjer minimalno Ø 19 mm - Ø 25/19 mm)</t>
  </si>
  <si>
    <t>PEHD cijev Ø 50 mm</t>
  </si>
  <si>
    <t>Kataloški broj DV</t>
  </si>
  <si>
    <t>64.501.310</t>
  </si>
  <si>
    <t>64.560.200</t>
  </si>
  <si>
    <t>64.560.100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</si>
  <si>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</si>
  <si>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</si>
  <si>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</si>
  <si>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</si>
  <si>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</si>
  <si>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</si>
  <si>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</si>
  <si>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</si>
  <si>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</si>
  <si>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</si>
  <si>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</si>
  <si>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</si>
  <si>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</si>
  <si>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</si>
  <si>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</si>
  <si>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</si>
  <si>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</si>
  <si>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</si>
  <si>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</si>
  <si>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</si>
  <si>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</si>
  <si>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</si>
  <si>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</si>
  <si>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</si>
  <si>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</si>
  <si>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Zvečaj</t>
  </si>
  <si>
    <t>Duga Resa</t>
  </si>
  <si>
    <t>Generalski Stol</t>
  </si>
  <si>
    <t>Gornje Dubrave</t>
  </si>
  <si>
    <r>
      <t>Bakreno uže nazivnog presjeka 150 mm</t>
    </r>
    <r>
      <rPr>
        <vertAlign val="superscript"/>
        <sz val="10"/>
        <color indexed="8"/>
        <rFont val="Arial"/>
        <family val="2"/>
        <charset val="238"/>
      </rPr>
      <t>2</t>
    </r>
    <r>
      <rPr>
        <sz val="10"/>
        <color theme="1"/>
        <rFont val="Arial"/>
        <family val="2"/>
        <charset val="238"/>
      </rPr>
      <t>, finožično, za strujne veze na rastavljačima</t>
    </r>
  </si>
  <si>
    <r>
      <t>Bakreno uže nominalnog presjeka 70 mm</t>
    </r>
    <r>
      <rPr>
        <vertAlign val="superscript"/>
        <sz val="10"/>
        <color theme="1"/>
        <rFont val="Arial"/>
        <family val="2"/>
        <charset val="238"/>
      </rPr>
      <t>2</t>
    </r>
    <r>
      <rPr>
        <sz val="10"/>
        <color theme="1"/>
        <rFont val="Arial"/>
        <family val="2"/>
        <charset val="238"/>
      </rPr>
      <t xml:space="preserve"> za izradu strujnih veza, Ø 10,5 mm.</t>
    </r>
  </si>
  <si>
    <t xml:space="preserve">Količina </t>
  </si>
  <si>
    <t>Kontaktni vodič RiS 100 mm2, Ø 11,8 mm, 0,886 kg/m.</t>
  </si>
  <si>
    <t>Bubanj 1 zp 1 kol. Duga Resa</t>
  </si>
  <si>
    <t>Bubanj 2 zp 2 kol. Duga Resa</t>
  </si>
  <si>
    <t>Bubanj 3 zp 3 kol. Duga Resa</t>
  </si>
  <si>
    <t>Bubanj 4 zp 4 kol. Duga Resa</t>
  </si>
  <si>
    <t>Bubanj 5 zp 1 kol. Zvečaj</t>
  </si>
  <si>
    <t>Bubanj 6 zp 2 kol. Zvečaj</t>
  </si>
  <si>
    <t>Bubanj 7 zp 3 kol. Zvečaj</t>
  </si>
  <si>
    <t>Bubanj 8 zp 4 kol. Zvečaj</t>
  </si>
  <si>
    <t>Bubanj 11 zp 3 kol. Generalski Stol</t>
  </si>
  <si>
    <t>Bubanj 10 zp 2 kol. Generalski Stol</t>
  </si>
  <si>
    <t>Bubanj 12 zp 4 kol. Generalski Stol</t>
  </si>
  <si>
    <t>Bubanj 9 zp 1 kol. Generalski Stol</t>
  </si>
  <si>
    <t>Bubanj 13 zp 1 kol. Gornje Dubrave</t>
  </si>
  <si>
    <t>Bubanj 14 zp 2 kol. Gornje Dubrave</t>
  </si>
  <si>
    <t>Bubanj 15 zp 3 kol. Gornje Dubrave</t>
  </si>
  <si>
    <t>Bubanj 16 zp 4 kol. Gornje Dubrave</t>
  </si>
  <si>
    <t>Bubanj 17 zp 5 kol. Gornje Dubrave</t>
  </si>
  <si>
    <t>Ukupno kol. Gornje Dubrave</t>
  </si>
  <si>
    <t>Ukupno kol. Duga Resa</t>
  </si>
  <si>
    <t>Ukupno kol. Zvečaj</t>
  </si>
  <si>
    <t>Ukupno kol. Generalski Stol</t>
  </si>
  <si>
    <t>Sveukupno</t>
  </si>
  <si>
    <t>Brončano Bzll nosivo uže presjeka 65 mm2, težine 0,602 kg/m.</t>
  </si>
  <si>
    <t xml:space="preserve">Stezaljka  NU-KV(a) </t>
  </si>
  <si>
    <t xml:space="preserve"> Vodiči, užad, žice, oprema za povratni vod i uzemljenje, </t>
  </si>
  <si>
    <t>SPECIFIKACIJA MATERIJALA I OPREME ZA RADOVE OBNOVE KONTAKTNE MREŽE U KOLODVORIMA
DUGA RESA, ZVEČAJ, GENERALSKI STOL, GORNJE DUBRAVE I REMONT PRUGE NOVSKA - HRVATSKA DUBICA</t>
  </si>
  <si>
    <t>Jedinična cijena
euro</t>
  </si>
  <si>
    <t>Ukupna cijena
euro</t>
  </si>
  <si>
    <t>UKUPNO (euro):</t>
  </si>
  <si>
    <r>
      <t>Brončano Bzll nosivo uže nominalnog presjeka 65 mm</t>
    </r>
    <r>
      <rPr>
        <vertAlign val="superscript"/>
        <sz val="10"/>
        <color indexed="8"/>
        <rFont val="Arial"/>
        <family val="2"/>
        <charset val="238"/>
      </rPr>
      <t>2</t>
    </r>
    <r>
      <rPr>
        <sz val="10"/>
        <color theme="1"/>
        <rFont val="Arial"/>
        <family val="2"/>
        <charset val="238"/>
      </rPr>
      <t>, težine 0,602 kg/m. Nosivo uže se isporučuje na bubnjevima u dužinama kako je prikazano u Prilogu 2.</t>
    </r>
  </si>
  <si>
    <r>
      <t>Kontaktni vodič RiS 100 mm</t>
    </r>
    <r>
      <rPr>
        <vertAlign val="superscript"/>
        <sz val="10"/>
        <color indexed="8"/>
        <rFont val="Arial"/>
        <family val="2"/>
        <charset val="238"/>
      </rPr>
      <t>2</t>
    </r>
    <r>
      <rPr>
        <sz val="10"/>
        <color theme="1"/>
        <rFont val="Arial"/>
        <family val="2"/>
        <charset val="238"/>
      </rPr>
      <t>, Ø 11,8 mm, 0,886 kg/m. Kontaktni vodič se isporučuje na bubnjevima u dužinama kako je prikazano u Prilogu 1.</t>
    </r>
  </si>
  <si>
    <t>Bubanj 18 remont pruge Novska - Hr.Dubica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</si>
</sst>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0.0"/>
    <numFmt numFmtId="165" formatCode="#,##0.0"/>
  </numFmts>
  <fonts count="12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vertAlign val="superscript"/>
      <sz val="10"/>
      <color indexed="8"/>
      <name val="Arial"/>
      <family val="2"/>
      <charset val="238"/>
    </font>
    <font>
      <sz val="10"/>
      <name val="ISOCPEUR"/>
      <family val="2"/>
      <charset val="238"/>
    </font>
    <font>
      <sz val="11"/>
      <color theme="1"/>
      <name val="Calibri"/>
      <family val="2"/>
      <charset val="238"/>
      <scheme val="minor"/>
    </font>
    <font>
      <vertAlign val="superscript"/>
      <sz val="10"/>
      <color theme="1"/>
      <name val="Arial"/>
      <family val="2"/>
      <charset val="238"/>
    </font>
    <font>
      <sz val="8"/>
      <name val="Arial"/>
      <family val="2"/>
      <charset val="238"/>
    </font>
    <font>
      <b/>
      <i/>
      <sz val="10"/>
      <color theme="1"/>
      <name val="Arial"/>
      <family val="2"/>
      <charset val="238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4" fillId="0" borderId="0"/>
    <xf numFmtId="0" fontId="5" fillId="0" borderId="0"/>
    <xf numFmtId="44" fontId="11" fillId="0" borderId="0" applyFont="0" applyFill="0" applyBorder="0" applyAlignment="0" applyProtection="0"/>
  </cellStyleXfs>
  <cellXfs count="8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8" fillId="6" borderId="1" xfId="0" applyFont="1" applyFill="1" applyBorder="1"/>
    <xf numFmtId="164" fontId="0" fillId="6" borderId="1" xfId="0" applyNumberFormat="1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8" fillId="6" borderId="6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0" fontId="8" fillId="6" borderId="2" xfId="0" applyFont="1" applyFill="1" applyBorder="1" applyAlignment="1">
      <alignment horizontal="center"/>
    </xf>
    <xf numFmtId="0" fontId="0" fillId="6" borderId="6" xfId="0" applyFill="1" applyBorder="1"/>
    <xf numFmtId="164" fontId="0" fillId="6" borderId="2" xfId="0" applyNumberFormat="1" applyFill="1" applyBorder="1" applyAlignment="1">
      <alignment horizontal="center"/>
    </xf>
    <xf numFmtId="164" fontId="0" fillId="5" borderId="9" xfId="0" applyNumberFormat="1" applyFill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8" xfId="0" applyFill="1" applyBorder="1"/>
    <xf numFmtId="164" fontId="0" fillId="4" borderId="8" xfId="0" applyNumberFormat="1" applyFill="1" applyBorder="1" applyAlignment="1">
      <alignment horizontal="center"/>
    </xf>
    <xf numFmtId="0" fontId="0" fillId="4" borderId="7" xfId="0" applyFill="1" applyBorder="1"/>
    <xf numFmtId="164" fontId="0" fillId="6" borderId="20" xfId="0" applyNumberFormat="1" applyFill="1" applyBorder="1" applyAlignment="1">
      <alignment horizontal="center"/>
    </xf>
    <xf numFmtId="164" fontId="0" fillId="7" borderId="19" xfId="0" applyNumberFormat="1" applyFill="1" applyBorder="1" applyAlignment="1">
      <alignment horizontal="center"/>
    </xf>
    <xf numFmtId="0" fontId="0" fillId="7" borderId="19" xfId="0" applyFont="1" applyFill="1" applyBorder="1"/>
    <xf numFmtId="0" fontId="0" fillId="7" borderId="18" xfId="0" applyFill="1" applyBorder="1" applyAlignment="1">
      <alignment horizontal="center" vertical="center"/>
    </xf>
    <xf numFmtId="0" fontId="0" fillId="0" borderId="0" xfId="0" applyFont="1" applyAlignment="1" applyProtection="1">
      <alignment vertical="top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3" fontId="2" fillId="2" borderId="1" xfId="0" applyNumberFormat="1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4" fontId="2" fillId="3" borderId="1" xfId="0" applyNumberFormat="1" applyFont="1" applyFill="1" applyBorder="1" applyAlignment="1" applyProtection="1">
      <alignment horizontal="center" vertical="center" wrapText="1"/>
    </xf>
    <xf numFmtId="4" fontId="2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Protection="1"/>
    <xf numFmtId="49" fontId="0" fillId="2" borderId="6" xfId="0" applyNumberFormat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</xf>
    <xf numFmtId="3" fontId="0" fillId="2" borderId="1" xfId="0" applyNumberFormat="1" applyFont="1" applyFill="1" applyBorder="1" applyAlignment="1" applyProtection="1">
      <alignment horizontal="center" vertical="center"/>
    </xf>
    <xf numFmtId="49" fontId="0" fillId="2" borderId="1" xfId="0" applyNumberFormat="1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 vertical="center"/>
    </xf>
    <xf numFmtId="0" fontId="0" fillId="7" borderId="0" xfId="0" applyFont="1" applyFill="1" applyProtection="1"/>
    <xf numFmtId="0" fontId="0" fillId="2" borderId="0" xfId="0" applyFont="1" applyFill="1" applyProtection="1"/>
    <xf numFmtId="49" fontId="0" fillId="0" borderId="6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left" vertical="center" wrapText="1"/>
    </xf>
    <xf numFmtId="3" fontId="0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4" fontId="0" fillId="0" borderId="1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0" fillId="0" borderId="8" xfId="0" applyFont="1" applyFill="1" applyBorder="1" applyAlignment="1" applyProtection="1">
      <alignment horizontal="left" vertical="center" wrapText="1"/>
    </xf>
    <xf numFmtId="3" fontId="0" fillId="0" borderId="8" xfId="0" applyNumberFormat="1" applyFont="1" applyFill="1" applyBorder="1" applyAlignment="1" applyProtection="1">
      <alignment horizontal="center" vertical="center"/>
    </xf>
    <xf numFmtId="49" fontId="0" fillId="0" borderId="8" xfId="0" applyNumberFormat="1" applyFont="1" applyFill="1" applyBorder="1" applyAlignment="1" applyProtection="1">
      <alignment horizontal="center" vertical="center"/>
    </xf>
    <xf numFmtId="0" fontId="0" fillId="0" borderId="8" xfId="0" applyNumberFormat="1" applyFont="1" applyFill="1" applyBorder="1" applyAlignment="1" applyProtection="1">
      <alignment horizontal="center" vertical="center"/>
    </xf>
    <xf numFmtId="4" fontId="0" fillId="0" borderId="8" xfId="0" applyNumberFormat="1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Alignment="1" applyProtection="1">
      <alignment vertical="center" wrapText="1"/>
    </xf>
    <xf numFmtId="3" fontId="0" fillId="0" borderId="0" xfId="0" applyNumberFormat="1" applyFont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4" fontId="0" fillId="0" borderId="0" xfId="0" applyNumberFormat="1" applyFont="1" applyAlignment="1" applyProtection="1">
      <alignment horizontal="center" vertical="center"/>
    </xf>
    <xf numFmtId="4" fontId="0" fillId="0" borderId="0" xfId="0" applyNumberFormat="1" applyFont="1" applyProtection="1"/>
    <xf numFmtId="44" fontId="10" fillId="0" borderId="17" xfId="0" applyNumberFormat="1" applyFont="1" applyBorder="1" applyAlignment="1" applyProtection="1">
      <alignment horizontal="center"/>
    </xf>
    <xf numFmtId="44" fontId="0" fillId="0" borderId="17" xfId="0" applyNumberFormat="1" applyBorder="1" applyAlignment="1" applyProtection="1">
      <alignment horizontal="center"/>
    </xf>
    <xf numFmtId="4" fontId="10" fillId="0" borderId="16" xfId="0" applyNumberFormat="1" applyFont="1" applyBorder="1" applyAlignment="1" applyProtection="1">
      <alignment horizontal="right"/>
    </xf>
    <xf numFmtId="0" fontId="10" fillId="0" borderId="16" xfId="0" applyFont="1" applyBorder="1" applyAlignment="1" applyProtection="1">
      <alignment horizontal="right"/>
    </xf>
    <xf numFmtId="44" fontId="9" fillId="0" borderId="10" xfId="0" applyNumberFormat="1" applyFont="1" applyFill="1" applyBorder="1" applyAlignment="1" applyProtection="1">
      <alignment horizontal="center" vertical="center"/>
    </xf>
    <xf numFmtId="44" fontId="0" fillId="0" borderId="12" xfId="0" applyNumberFormat="1" applyBorder="1" applyAlignment="1" applyProtection="1">
      <alignment horizontal="center" vertical="center"/>
    </xf>
    <xf numFmtId="44" fontId="9" fillId="0" borderId="10" xfId="3" applyNumberFormat="1" applyFont="1" applyFill="1" applyBorder="1" applyAlignment="1" applyProtection="1">
      <alignment horizontal="center" vertical="center"/>
    </xf>
    <xf numFmtId="44" fontId="0" fillId="0" borderId="12" xfId="3" applyNumberFormat="1" applyFont="1" applyBorder="1" applyAlignment="1" applyProtection="1">
      <alignment horizontal="center" vertical="center"/>
    </xf>
    <xf numFmtId="44" fontId="0" fillId="0" borderId="10" xfId="0" applyNumberFormat="1" applyFont="1" applyFill="1" applyBorder="1" applyAlignment="1" applyProtection="1">
      <alignment horizontal="center" vertical="center"/>
      <protection locked="0"/>
    </xf>
    <xf numFmtId="44" fontId="0" fillId="0" borderId="11" xfId="0" applyNumberFormat="1" applyBorder="1" applyAlignment="1" applyProtection="1">
      <alignment horizontal="center" vertical="center"/>
      <protection locked="0"/>
    </xf>
    <xf numFmtId="4" fontId="0" fillId="0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4" fontId="2" fillId="2" borderId="10" xfId="0" applyNumberFormat="1" applyFont="1" applyFill="1" applyBorder="1" applyAlignment="1" applyProtection="1">
      <alignment horizontal="center" vertical="center" wrapText="1"/>
    </xf>
    <xf numFmtId="4" fontId="2" fillId="2" borderId="11" xfId="0" applyNumberFormat="1" applyFont="1" applyFill="1" applyBorder="1" applyAlignment="1" applyProtection="1">
      <alignment horizontal="center" vertical="center" wrapText="1"/>
    </xf>
    <xf numFmtId="4" fontId="2" fillId="2" borderId="12" xfId="0" applyNumberFormat="1" applyFont="1" applyFill="1" applyBorder="1" applyAlignment="1" applyProtection="1">
      <alignment horizontal="center" vertical="center" wrapText="1"/>
    </xf>
    <xf numFmtId="0" fontId="1" fillId="0" borderId="13" xfId="0" applyFont="1" applyFill="1" applyBorder="1" applyAlignment="1" applyProtection="1">
      <alignment horizontal="center" vertical="top" wrapText="1"/>
    </xf>
    <xf numFmtId="4" fontId="0" fillId="2" borderId="10" xfId="0" applyNumberFormat="1" applyFont="1" applyFill="1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</cellXfs>
  <cellStyles count="4">
    <cellStyle name="Currency" xfId="3" builtinId="4"/>
    <cellStyle name="Normal" xfId="0" builtinId="0"/>
    <cellStyle name="Normal 2" xfId="1"/>
    <cellStyle name="Normal 2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L29"/>
  <sheetViews>
    <sheetView tabSelected="1" zoomScaleNormal="100" workbookViewId="0">
      <pane xSplit="1" ySplit="3" topLeftCell="B4" activePane="bottomRight" state="frozenSplit"/>
      <selection pane="topRight" activeCell="B1" sqref="B1"/>
      <selection pane="bottomLeft" activeCell="A6" sqref="A6"/>
      <selection pane="bottomRight" activeCell="N14" sqref="N14:O14"/>
    </sheetView>
  </sheetViews>
  <sheetFormatPr defaultRowHeight="12.75"/>
  <cols>
    <col min="1" max="1" width="6.28515625" style="59" bestFit="1" customWidth="1"/>
    <col min="2" max="2" width="72.7109375" style="60" customWidth="1"/>
    <col min="3" max="3" width="11.85546875" style="61" bestFit="1" customWidth="1"/>
    <col min="4" max="4" width="15" style="62" customWidth="1"/>
    <col min="5" max="5" width="9.85546875" style="37" bestFit="1" customWidth="1"/>
    <col min="6" max="6" width="10.7109375" style="63" hidden="1" customWidth="1"/>
    <col min="7" max="7" width="8.140625" style="63" hidden="1" customWidth="1"/>
    <col min="8" max="8" width="14.7109375" style="63" hidden="1" customWidth="1"/>
    <col min="9" max="9" width="15.28515625" style="63" hidden="1" customWidth="1"/>
    <col min="10" max="10" width="16.28515625" style="63" hidden="1" customWidth="1"/>
    <col min="11" max="11" width="9.85546875" style="63" customWidth="1"/>
    <col min="12" max="13" width="8.7109375" style="64" customWidth="1"/>
    <col min="14" max="15" width="11.85546875" style="64" customWidth="1"/>
    <col min="16" max="17" width="9.140625" style="37"/>
    <col min="18" max="18" width="13.7109375" style="37" customWidth="1"/>
    <col min="19" max="239" width="9.140625" style="37"/>
    <col min="240" max="240" width="6.28515625" style="37" bestFit="1" customWidth="1"/>
    <col min="241" max="241" width="61.140625" style="37" customWidth="1"/>
    <col min="242" max="242" width="13.28515625" style="37" customWidth="1"/>
    <col min="243" max="243" width="10.85546875" style="37" customWidth="1"/>
    <col min="244" max="245" width="0" style="37" hidden="1" customWidth="1"/>
    <col min="246" max="246" width="12.85546875" style="37" customWidth="1"/>
    <col min="247" max="247" width="14.7109375" style="37" customWidth="1"/>
    <col min="248" max="248" width="20.28515625" style="37" customWidth="1"/>
    <col min="249" max="249" width="4.7109375" style="37" customWidth="1"/>
    <col min="250" max="250" width="4.28515625" style="37" bestFit="1" customWidth="1"/>
    <col min="251" max="251" width="14" style="37" bestFit="1" customWidth="1"/>
    <col min="252" max="252" width="5.28515625" style="37" customWidth="1"/>
    <col min="253" max="253" width="10.28515625" style="37" bestFit="1" customWidth="1"/>
    <col min="254" max="254" width="14" style="37" bestFit="1" customWidth="1"/>
    <col min="255" max="255" width="9.140625" style="37"/>
    <col min="256" max="256" width="8.85546875" style="37" bestFit="1" customWidth="1"/>
    <col min="257" max="495" width="9.140625" style="37"/>
    <col min="496" max="496" width="6.28515625" style="37" bestFit="1" customWidth="1"/>
    <col min="497" max="497" width="61.140625" style="37" customWidth="1"/>
    <col min="498" max="498" width="13.28515625" style="37" customWidth="1"/>
    <col min="499" max="499" width="10.85546875" style="37" customWidth="1"/>
    <col min="500" max="501" width="0" style="37" hidden="1" customWidth="1"/>
    <col min="502" max="502" width="12.85546875" style="37" customWidth="1"/>
    <col min="503" max="503" width="14.7109375" style="37" customWidth="1"/>
    <col min="504" max="504" width="20.28515625" style="37" customWidth="1"/>
    <col min="505" max="505" width="4.7109375" style="37" customWidth="1"/>
    <col min="506" max="506" width="4.28515625" style="37" bestFit="1" customWidth="1"/>
    <col min="507" max="507" width="14" style="37" bestFit="1" customWidth="1"/>
    <col min="508" max="508" width="5.28515625" style="37" customWidth="1"/>
    <col min="509" max="509" width="10.28515625" style="37" bestFit="1" customWidth="1"/>
    <col min="510" max="510" width="14" style="37" bestFit="1" customWidth="1"/>
    <col min="511" max="511" width="9.140625" style="37"/>
    <col min="512" max="512" width="8.85546875" style="37" bestFit="1" customWidth="1"/>
    <col min="513" max="751" width="9.140625" style="37"/>
    <col min="752" max="752" width="6.28515625" style="37" bestFit="1" customWidth="1"/>
    <col min="753" max="753" width="61.140625" style="37" customWidth="1"/>
    <col min="754" max="754" width="13.28515625" style="37" customWidth="1"/>
    <col min="755" max="755" width="10.85546875" style="37" customWidth="1"/>
    <col min="756" max="757" width="0" style="37" hidden="1" customWidth="1"/>
    <col min="758" max="758" width="12.85546875" style="37" customWidth="1"/>
    <col min="759" max="759" width="14.7109375" style="37" customWidth="1"/>
    <col min="760" max="760" width="20.28515625" style="37" customWidth="1"/>
    <col min="761" max="761" width="4.7109375" style="37" customWidth="1"/>
    <col min="762" max="762" width="4.28515625" style="37" bestFit="1" customWidth="1"/>
    <col min="763" max="763" width="14" style="37" bestFit="1" customWidth="1"/>
    <col min="764" max="764" width="5.28515625" style="37" customWidth="1"/>
    <col min="765" max="765" width="10.28515625" style="37" bestFit="1" customWidth="1"/>
    <col min="766" max="766" width="14" style="37" bestFit="1" customWidth="1"/>
    <col min="767" max="767" width="9.140625" style="37"/>
    <col min="768" max="768" width="8.85546875" style="37" bestFit="1" customWidth="1"/>
    <col min="769" max="1007" width="9.140625" style="37"/>
    <col min="1008" max="1008" width="6.28515625" style="37" bestFit="1" customWidth="1"/>
    <col min="1009" max="1009" width="61.140625" style="37" customWidth="1"/>
    <col min="1010" max="1010" width="13.28515625" style="37" customWidth="1"/>
    <col min="1011" max="1011" width="10.85546875" style="37" customWidth="1"/>
    <col min="1012" max="1013" width="0" style="37" hidden="1" customWidth="1"/>
    <col min="1014" max="1014" width="12.85546875" style="37" customWidth="1"/>
    <col min="1015" max="1015" width="14.7109375" style="37" customWidth="1"/>
    <col min="1016" max="1016" width="20.28515625" style="37" customWidth="1"/>
    <col min="1017" max="1017" width="4.7109375" style="37" customWidth="1"/>
    <col min="1018" max="1018" width="4.28515625" style="37" bestFit="1" customWidth="1"/>
    <col min="1019" max="1019" width="14" style="37" bestFit="1" customWidth="1"/>
    <col min="1020" max="1020" width="5.28515625" style="37" customWidth="1"/>
    <col min="1021" max="1021" width="10.28515625" style="37" bestFit="1" customWidth="1"/>
    <col min="1022" max="1022" width="14" style="37" bestFit="1" customWidth="1"/>
    <col min="1023" max="1023" width="9.140625" style="37"/>
    <col min="1024" max="1024" width="8.85546875" style="37" bestFit="1" customWidth="1"/>
    <col min="1025" max="1263" width="9.140625" style="37"/>
    <col min="1264" max="1264" width="6.28515625" style="37" bestFit="1" customWidth="1"/>
    <col min="1265" max="1265" width="61.140625" style="37" customWidth="1"/>
    <col min="1266" max="1266" width="13.28515625" style="37" customWidth="1"/>
    <col min="1267" max="1267" width="10.85546875" style="37" customWidth="1"/>
    <col min="1268" max="1269" width="0" style="37" hidden="1" customWidth="1"/>
    <col min="1270" max="1270" width="12.85546875" style="37" customWidth="1"/>
    <col min="1271" max="1271" width="14.7109375" style="37" customWidth="1"/>
    <col min="1272" max="1272" width="20.28515625" style="37" customWidth="1"/>
    <col min="1273" max="1273" width="4.7109375" style="37" customWidth="1"/>
    <col min="1274" max="1274" width="4.28515625" style="37" bestFit="1" customWidth="1"/>
    <col min="1275" max="1275" width="14" style="37" bestFit="1" customWidth="1"/>
    <col min="1276" max="1276" width="5.28515625" style="37" customWidth="1"/>
    <col min="1277" max="1277" width="10.28515625" style="37" bestFit="1" customWidth="1"/>
    <col min="1278" max="1278" width="14" style="37" bestFit="1" customWidth="1"/>
    <col min="1279" max="1279" width="9.140625" style="37"/>
    <col min="1280" max="1280" width="8.85546875" style="37" bestFit="1" customWidth="1"/>
    <col min="1281" max="1519" width="9.140625" style="37"/>
    <col min="1520" max="1520" width="6.28515625" style="37" bestFit="1" customWidth="1"/>
    <col min="1521" max="1521" width="61.140625" style="37" customWidth="1"/>
    <col min="1522" max="1522" width="13.28515625" style="37" customWidth="1"/>
    <col min="1523" max="1523" width="10.85546875" style="37" customWidth="1"/>
    <col min="1524" max="1525" width="0" style="37" hidden="1" customWidth="1"/>
    <col min="1526" max="1526" width="12.85546875" style="37" customWidth="1"/>
    <col min="1527" max="1527" width="14.7109375" style="37" customWidth="1"/>
    <col min="1528" max="1528" width="20.28515625" style="37" customWidth="1"/>
    <col min="1529" max="1529" width="4.7109375" style="37" customWidth="1"/>
    <col min="1530" max="1530" width="4.28515625" style="37" bestFit="1" customWidth="1"/>
    <col min="1531" max="1531" width="14" style="37" bestFit="1" customWidth="1"/>
    <col min="1532" max="1532" width="5.28515625" style="37" customWidth="1"/>
    <col min="1533" max="1533" width="10.28515625" style="37" bestFit="1" customWidth="1"/>
    <col min="1534" max="1534" width="14" style="37" bestFit="1" customWidth="1"/>
    <col min="1535" max="1535" width="9.140625" style="37"/>
    <col min="1536" max="1536" width="8.85546875" style="37" bestFit="1" customWidth="1"/>
    <col min="1537" max="1775" width="9.140625" style="37"/>
    <col min="1776" max="1776" width="6.28515625" style="37" bestFit="1" customWidth="1"/>
    <col min="1777" max="1777" width="61.140625" style="37" customWidth="1"/>
    <col min="1778" max="1778" width="13.28515625" style="37" customWidth="1"/>
    <col min="1779" max="1779" width="10.85546875" style="37" customWidth="1"/>
    <col min="1780" max="1781" width="0" style="37" hidden="1" customWidth="1"/>
    <col min="1782" max="1782" width="12.85546875" style="37" customWidth="1"/>
    <col min="1783" max="1783" width="14.7109375" style="37" customWidth="1"/>
    <col min="1784" max="1784" width="20.28515625" style="37" customWidth="1"/>
    <col min="1785" max="1785" width="4.7109375" style="37" customWidth="1"/>
    <col min="1786" max="1786" width="4.28515625" style="37" bestFit="1" customWidth="1"/>
    <col min="1787" max="1787" width="14" style="37" bestFit="1" customWidth="1"/>
    <col min="1788" max="1788" width="5.28515625" style="37" customWidth="1"/>
    <col min="1789" max="1789" width="10.28515625" style="37" bestFit="1" customWidth="1"/>
    <col min="1790" max="1790" width="14" style="37" bestFit="1" customWidth="1"/>
    <col min="1791" max="1791" width="9.140625" style="37"/>
    <col min="1792" max="1792" width="8.85546875" style="37" bestFit="1" customWidth="1"/>
    <col min="1793" max="2031" width="9.140625" style="37"/>
    <col min="2032" max="2032" width="6.28515625" style="37" bestFit="1" customWidth="1"/>
    <col min="2033" max="2033" width="61.140625" style="37" customWidth="1"/>
    <col min="2034" max="2034" width="13.28515625" style="37" customWidth="1"/>
    <col min="2035" max="2035" width="10.85546875" style="37" customWidth="1"/>
    <col min="2036" max="2037" width="0" style="37" hidden="1" customWidth="1"/>
    <col min="2038" max="2038" width="12.85546875" style="37" customWidth="1"/>
    <col min="2039" max="2039" width="14.7109375" style="37" customWidth="1"/>
    <col min="2040" max="2040" width="20.28515625" style="37" customWidth="1"/>
    <col min="2041" max="2041" width="4.7109375" style="37" customWidth="1"/>
    <col min="2042" max="2042" width="4.28515625" style="37" bestFit="1" customWidth="1"/>
    <col min="2043" max="2043" width="14" style="37" bestFit="1" customWidth="1"/>
    <col min="2044" max="2044" width="5.28515625" style="37" customWidth="1"/>
    <col min="2045" max="2045" width="10.28515625" style="37" bestFit="1" customWidth="1"/>
    <col min="2046" max="2046" width="14" style="37" bestFit="1" customWidth="1"/>
    <col min="2047" max="2047" width="9.140625" style="37"/>
    <col min="2048" max="2048" width="8.85546875" style="37" bestFit="1" customWidth="1"/>
    <col min="2049" max="2287" width="9.140625" style="37"/>
    <col min="2288" max="2288" width="6.28515625" style="37" bestFit="1" customWidth="1"/>
    <col min="2289" max="2289" width="61.140625" style="37" customWidth="1"/>
    <col min="2290" max="2290" width="13.28515625" style="37" customWidth="1"/>
    <col min="2291" max="2291" width="10.85546875" style="37" customWidth="1"/>
    <col min="2292" max="2293" width="0" style="37" hidden="1" customWidth="1"/>
    <col min="2294" max="2294" width="12.85546875" style="37" customWidth="1"/>
    <col min="2295" max="2295" width="14.7109375" style="37" customWidth="1"/>
    <col min="2296" max="2296" width="20.28515625" style="37" customWidth="1"/>
    <col min="2297" max="2297" width="4.7109375" style="37" customWidth="1"/>
    <col min="2298" max="2298" width="4.28515625" style="37" bestFit="1" customWidth="1"/>
    <col min="2299" max="2299" width="14" style="37" bestFit="1" customWidth="1"/>
    <col min="2300" max="2300" width="5.28515625" style="37" customWidth="1"/>
    <col min="2301" max="2301" width="10.28515625" style="37" bestFit="1" customWidth="1"/>
    <col min="2302" max="2302" width="14" style="37" bestFit="1" customWidth="1"/>
    <col min="2303" max="2303" width="9.140625" style="37"/>
    <col min="2304" max="2304" width="8.85546875" style="37" bestFit="1" customWidth="1"/>
    <col min="2305" max="2543" width="9.140625" style="37"/>
    <col min="2544" max="2544" width="6.28515625" style="37" bestFit="1" customWidth="1"/>
    <col min="2545" max="2545" width="61.140625" style="37" customWidth="1"/>
    <col min="2546" max="2546" width="13.28515625" style="37" customWidth="1"/>
    <col min="2547" max="2547" width="10.85546875" style="37" customWidth="1"/>
    <col min="2548" max="2549" width="0" style="37" hidden="1" customWidth="1"/>
    <col min="2550" max="2550" width="12.85546875" style="37" customWidth="1"/>
    <col min="2551" max="2551" width="14.7109375" style="37" customWidth="1"/>
    <col min="2552" max="2552" width="20.28515625" style="37" customWidth="1"/>
    <col min="2553" max="2553" width="4.7109375" style="37" customWidth="1"/>
    <col min="2554" max="2554" width="4.28515625" style="37" bestFit="1" customWidth="1"/>
    <col min="2555" max="2555" width="14" style="37" bestFit="1" customWidth="1"/>
    <col min="2556" max="2556" width="5.28515625" style="37" customWidth="1"/>
    <col min="2557" max="2557" width="10.28515625" style="37" bestFit="1" customWidth="1"/>
    <col min="2558" max="2558" width="14" style="37" bestFit="1" customWidth="1"/>
    <col min="2559" max="2559" width="9.140625" style="37"/>
    <col min="2560" max="2560" width="8.85546875" style="37" bestFit="1" customWidth="1"/>
    <col min="2561" max="2799" width="9.140625" style="37"/>
    <col min="2800" max="2800" width="6.28515625" style="37" bestFit="1" customWidth="1"/>
    <col min="2801" max="2801" width="61.140625" style="37" customWidth="1"/>
    <col min="2802" max="2802" width="13.28515625" style="37" customWidth="1"/>
    <col min="2803" max="2803" width="10.85546875" style="37" customWidth="1"/>
    <col min="2804" max="2805" width="0" style="37" hidden="1" customWidth="1"/>
    <col min="2806" max="2806" width="12.85546875" style="37" customWidth="1"/>
    <col min="2807" max="2807" width="14.7109375" style="37" customWidth="1"/>
    <col min="2808" max="2808" width="20.28515625" style="37" customWidth="1"/>
    <col min="2809" max="2809" width="4.7109375" style="37" customWidth="1"/>
    <col min="2810" max="2810" width="4.28515625" style="37" bestFit="1" customWidth="1"/>
    <col min="2811" max="2811" width="14" style="37" bestFit="1" customWidth="1"/>
    <col min="2812" max="2812" width="5.28515625" style="37" customWidth="1"/>
    <col min="2813" max="2813" width="10.28515625" style="37" bestFit="1" customWidth="1"/>
    <col min="2814" max="2814" width="14" style="37" bestFit="1" customWidth="1"/>
    <col min="2815" max="2815" width="9.140625" style="37"/>
    <col min="2816" max="2816" width="8.85546875" style="37" bestFit="1" customWidth="1"/>
    <col min="2817" max="3055" width="9.140625" style="37"/>
    <col min="3056" max="3056" width="6.28515625" style="37" bestFit="1" customWidth="1"/>
    <col min="3057" max="3057" width="61.140625" style="37" customWidth="1"/>
    <col min="3058" max="3058" width="13.28515625" style="37" customWidth="1"/>
    <col min="3059" max="3059" width="10.85546875" style="37" customWidth="1"/>
    <col min="3060" max="3061" width="0" style="37" hidden="1" customWidth="1"/>
    <col min="3062" max="3062" width="12.85546875" style="37" customWidth="1"/>
    <col min="3063" max="3063" width="14.7109375" style="37" customWidth="1"/>
    <col min="3064" max="3064" width="20.28515625" style="37" customWidth="1"/>
    <col min="3065" max="3065" width="4.7109375" style="37" customWidth="1"/>
    <col min="3066" max="3066" width="4.28515625" style="37" bestFit="1" customWidth="1"/>
    <col min="3067" max="3067" width="14" style="37" bestFit="1" customWidth="1"/>
    <col min="3068" max="3068" width="5.28515625" style="37" customWidth="1"/>
    <col min="3069" max="3069" width="10.28515625" style="37" bestFit="1" customWidth="1"/>
    <col min="3070" max="3070" width="14" style="37" bestFit="1" customWidth="1"/>
    <col min="3071" max="3071" width="9.140625" style="37"/>
    <col min="3072" max="3072" width="8.85546875" style="37" bestFit="1" customWidth="1"/>
    <col min="3073" max="3311" width="9.140625" style="37"/>
    <col min="3312" max="3312" width="6.28515625" style="37" bestFit="1" customWidth="1"/>
    <col min="3313" max="3313" width="61.140625" style="37" customWidth="1"/>
    <col min="3314" max="3314" width="13.28515625" style="37" customWidth="1"/>
    <col min="3315" max="3315" width="10.85546875" style="37" customWidth="1"/>
    <col min="3316" max="3317" width="0" style="37" hidden="1" customWidth="1"/>
    <col min="3318" max="3318" width="12.85546875" style="37" customWidth="1"/>
    <col min="3319" max="3319" width="14.7109375" style="37" customWidth="1"/>
    <col min="3320" max="3320" width="20.28515625" style="37" customWidth="1"/>
    <col min="3321" max="3321" width="4.7109375" style="37" customWidth="1"/>
    <col min="3322" max="3322" width="4.28515625" style="37" bestFit="1" customWidth="1"/>
    <col min="3323" max="3323" width="14" style="37" bestFit="1" customWidth="1"/>
    <col min="3324" max="3324" width="5.28515625" style="37" customWidth="1"/>
    <col min="3325" max="3325" width="10.28515625" style="37" bestFit="1" customWidth="1"/>
    <col min="3326" max="3326" width="14" style="37" bestFit="1" customWidth="1"/>
    <col min="3327" max="3327" width="9.140625" style="37"/>
    <col min="3328" max="3328" width="8.85546875" style="37" bestFit="1" customWidth="1"/>
    <col min="3329" max="3567" width="9.140625" style="37"/>
    <col min="3568" max="3568" width="6.28515625" style="37" bestFit="1" customWidth="1"/>
    <col min="3569" max="3569" width="61.140625" style="37" customWidth="1"/>
    <col min="3570" max="3570" width="13.28515625" style="37" customWidth="1"/>
    <col min="3571" max="3571" width="10.85546875" style="37" customWidth="1"/>
    <col min="3572" max="3573" width="0" style="37" hidden="1" customWidth="1"/>
    <col min="3574" max="3574" width="12.85546875" style="37" customWidth="1"/>
    <col min="3575" max="3575" width="14.7109375" style="37" customWidth="1"/>
    <col min="3576" max="3576" width="20.28515625" style="37" customWidth="1"/>
    <col min="3577" max="3577" width="4.7109375" style="37" customWidth="1"/>
    <col min="3578" max="3578" width="4.28515625" style="37" bestFit="1" customWidth="1"/>
    <col min="3579" max="3579" width="14" style="37" bestFit="1" customWidth="1"/>
    <col min="3580" max="3580" width="5.28515625" style="37" customWidth="1"/>
    <col min="3581" max="3581" width="10.28515625" style="37" bestFit="1" customWidth="1"/>
    <col min="3582" max="3582" width="14" style="37" bestFit="1" customWidth="1"/>
    <col min="3583" max="3583" width="9.140625" style="37"/>
    <col min="3584" max="3584" width="8.85546875" style="37" bestFit="1" customWidth="1"/>
    <col min="3585" max="3823" width="9.140625" style="37"/>
    <col min="3824" max="3824" width="6.28515625" style="37" bestFit="1" customWidth="1"/>
    <col min="3825" max="3825" width="61.140625" style="37" customWidth="1"/>
    <col min="3826" max="3826" width="13.28515625" style="37" customWidth="1"/>
    <col min="3827" max="3827" width="10.85546875" style="37" customWidth="1"/>
    <col min="3828" max="3829" width="0" style="37" hidden="1" customWidth="1"/>
    <col min="3830" max="3830" width="12.85546875" style="37" customWidth="1"/>
    <col min="3831" max="3831" width="14.7109375" style="37" customWidth="1"/>
    <col min="3832" max="3832" width="20.28515625" style="37" customWidth="1"/>
    <col min="3833" max="3833" width="4.7109375" style="37" customWidth="1"/>
    <col min="3834" max="3834" width="4.28515625" style="37" bestFit="1" customWidth="1"/>
    <col min="3835" max="3835" width="14" style="37" bestFit="1" customWidth="1"/>
    <col min="3836" max="3836" width="5.28515625" style="37" customWidth="1"/>
    <col min="3837" max="3837" width="10.28515625" style="37" bestFit="1" customWidth="1"/>
    <col min="3838" max="3838" width="14" style="37" bestFit="1" customWidth="1"/>
    <col min="3839" max="3839" width="9.140625" style="37"/>
    <col min="3840" max="3840" width="8.85546875" style="37" bestFit="1" customWidth="1"/>
    <col min="3841" max="4079" width="9.140625" style="37"/>
    <col min="4080" max="4080" width="6.28515625" style="37" bestFit="1" customWidth="1"/>
    <col min="4081" max="4081" width="61.140625" style="37" customWidth="1"/>
    <col min="4082" max="4082" width="13.28515625" style="37" customWidth="1"/>
    <col min="4083" max="4083" width="10.85546875" style="37" customWidth="1"/>
    <col min="4084" max="4085" width="0" style="37" hidden="1" customWidth="1"/>
    <col min="4086" max="4086" width="12.85546875" style="37" customWidth="1"/>
    <col min="4087" max="4087" width="14.7109375" style="37" customWidth="1"/>
    <col min="4088" max="4088" width="20.28515625" style="37" customWidth="1"/>
    <col min="4089" max="4089" width="4.7109375" style="37" customWidth="1"/>
    <col min="4090" max="4090" width="4.28515625" style="37" bestFit="1" customWidth="1"/>
    <col min="4091" max="4091" width="14" style="37" bestFit="1" customWidth="1"/>
    <col min="4092" max="4092" width="5.28515625" style="37" customWidth="1"/>
    <col min="4093" max="4093" width="10.28515625" style="37" bestFit="1" customWidth="1"/>
    <col min="4094" max="4094" width="14" style="37" bestFit="1" customWidth="1"/>
    <col min="4095" max="4095" width="9.140625" style="37"/>
    <col min="4096" max="4096" width="8.85546875" style="37" bestFit="1" customWidth="1"/>
    <col min="4097" max="4335" width="9.140625" style="37"/>
    <col min="4336" max="4336" width="6.28515625" style="37" bestFit="1" customWidth="1"/>
    <col min="4337" max="4337" width="61.140625" style="37" customWidth="1"/>
    <col min="4338" max="4338" width="13.28515625" style="37" customWidth="1"/>
    <col min="4339" max="4339" width="10.85546875" style="37" customWidth="1"/>
    <col min="4340" max="4341" width="0" style="37" hidden="1" customWidth="1"/>
    <col min="4342" max="4342" width="12.85546875" style="37" customWidth="1"/>
    <col min="4343" max="4343" width="14.7109375" style="37" customWidth="1"/>
    <col min="4344" max="4344" width="20.28515625" style="37" customWidth="1"/>
    <col min="4345" max="4345" width="4.7109375" style="37" customWidth="1"/>
    <col min="4346" max="4346" width="4.28515625" style="37" bestFit="1" customWidth="1"/>
    <col min="4347" max="4347" width="14" style="37" bestFit="1" customWidth="1"/>
    <col min="4348" max="4348" width="5.28515625" style="37" customWidth="1"/>
    <col min="4349" max="4349" width="10.28515625" style="37" bestFit="1" customWidth="1"/>
    <col min="4350" max="4350" width="14" style="37" bestFit="1" customWidth="1"/>
    <col min="4351" max="4351" width="9.140625" style="37"/>
    <col min="4352" max="4352" width="8.85546875" style="37" bestFit="1" customWidth="1"/>
    <col min="4353" max="4591" width="9.140625" style="37"/>
    <col min="4592" max="4592" width="6.28515625" style="37" bestFit="1" customWidth="1"/>
    <col min="4593" max="4593" width="61.140625" style="37" customWidth="1"/>
    <col min="4594" max="4594" width="13.28515625" style="37" customWidth="1"/>
    <col min="4595" max="4595" width="10.85546875" style="37" customWidth="1"/>
    <col min="4596" max="4597" width="0" style="37" hidden="1" customWidth="1"/>
    <col min="4598" max="4598" width="12.85546875" style="37" customWidth="1"/>
    <col min="4599" max="4599" width="14.7109375" style="37" customWidth="1"/>
    <col min="4600" max="4600" width="20.28515625" style="37" customWidth="1"/>
    <col min="4601" max="4601" width="4.7109375" style="37" customWidth="1"/>
    <col min="4602" max="4602" width="4.28515625" style="37" bestFit="1" customWidth="1"/>
    <col min="4603" max="4603" width="14" style="37" bestFit="1" customWidth="1"/>
    <col min="4604" max="4604" width="5.28515625" style="37" customWidth="1"/>
    <col min="4605" max="4605" width="10.28515625" style="37" bestFit="1" customWidth="1"/>
    <col min="4606" max="4606" width="14" style="37" bestFit="1" customWidth="1"/>
    <col min="4607" max="4607" width="9.140625" style="37"/>
    <col min="4608" max="4608" width="8.85546875" style="37" bestFit="1" customWidth="1"/>
    <col min="4609" max="4847" width="9.140625" style="37"/>
    <col min="4848" max="4848" width="6.28515625" style="37" bestFit="1" customWidth="1"/>
    <col min="4849" max="4849" width="61.140625" style="37" customWidth="1"/>
    <col min="4850" max="4850" width="13.28515625" style="37" customWidth="1"/>
    <col min="4851" max="4851" width="10.85546875" style="37" customWidth="1"/>
    <col min="4852" max="4853" width="0" style="37" hidden="1" customWidth="1"/>
    <col min="4854" max="4854" width="12.85546875" style="37" customWidth="1"/>
    <col min="4855" max="4855" width="14.7109375" style="37" customWidth="1"/>
    <col min="4856" max="4856" width="20.28515625" style="37" customWidth="1"/>
    <col min="4857" max="4857" width="4.7109375" style="37" customWidth="1"/>
    <col min="4858" max="4858" width="4.28515625" style="37" bestFit="1" customWidth="1"/>
    <col min="4859" max="4859" width="14" style="37" bestFit="1" customWidth="1"/>
    <col min="4860" max="4860" width="5.28515625" style="37" customWidth="1"/>
    <col min="4861" max="4861" width="10.28515625" style="37" bestFit="1" customWidth="1"/>
    <col min="4862" max="4862" width="14" style="37" bestFit="1" customWidth="1"/>
    <col min="4863" max="4863" width="9.140625" style="37"/>
    <col min="4864" max="4864" width="8.85546875" style="37" bestFit="1" customWidth="1"/>
    <col min="4865" max="5103" width="9.140625" style="37"/>
    <col min="5104" max="5104" width="6.28515625" style="37" bestFit="1" customWidth="1"/>
    <col min="5105" max="5105" width="61.140625" style="37" customWidth="1"/>
    <col min="5106" max="5106" width="13.28515625" style="37" customWidth="1"/>
    <col min="5107" max="5107" width="10.85546875" style="37" customWidth="1"/>
    <col min="5108" max="5109" width="0" style="37" hidden="1" customWidth="1"/>
    <col min="5110" max="5110" width="12.85546875" style="37" customWidth="1"/>
    <col min="5111" max="5111" width="14.7109375" style="37" customWidth="1"/>
    <col min="5112" max="5112" width="20.28515625" style="37" customWidth="1"/>
    <col min="5113" max="5113" width="4.7109375" style="37" customWidth="1"/>
    <col min="5114" max="5114" width="4.28515625" style="37" bestFit="1" customWidth="1"/>
    <col min="5115" max="5115" width="14" style="37" bestFit="1" customWidth="1"/>
    <col min="5116" max="5116" width="5.28515625" style="37" customWidth="1"/>
    <col min="5117" max="5117" width="10.28515625" style="37" bestFit="1" customWidth="1"/>
    <col min="5118" max="5118" width="14" style="37" bestFit="1" customWidth="1"/>
    <col min="5119" max="5119" width="9.140625" style="37"/>
    <col min="5120" max="5120" width="8.85546875" style="37" bestFit="1" customWidth="1"/>
    <col min="5121" max="5359" width="9.140625" style="37"/>
    <col min="5360" max="5360" width="6.28515625" style="37" bestFit="1" customWidth="1"/>
    <col min="5361" max="5361" width="61.140625" style="37" customWidth="1"/>
    <col min="5362" max="5362" width="13.28515625" style="37" customWidth="1"/>
    <col min="5363" max="5363" width="10.85546875" style="37" customWidth="1"/>
    <col min="5364" max="5365" width="0" style="37" hidden="1" customWidth="1"/>
    <col min="5366" max="5366" width="12.85546875" style="37" customWidth="1"/>
    <col min="5367" max="5367" width="14.7109375" style="37" customWidth="1"/>
    <col min="5368" max="5368" width="20.28515625" style="37" customWidth="1"/>
    <col min="5369" max="5369" width="4.7109375" style="37" customWidth="1"/>
    <col min="5370" max="5370" width="4.28515625" style="37" bestFit="1" customWidth="1"/>
    <col min="5371" max="5371" width="14" style="37" bestFit="1" customWidth="1"/>
    <col min="5372" max="5372" width="5.28515625" style="37" customWidth="1"/>
    <col min="5373" max="5373" width="10.28515625" style="37" bestFit="1" customWidth="1"/>
    <col min="5374" max="5374" width="14" style="37" bestFit="1" customWidth="1"/>
    <col min="5375" max="5375" width="9.140625" style="37"/>
    <col min="5376" max="5376" width="8.85546875" style="37" bestFit="1" customWidth="1"/>
    <col min="5377" max="5615" width="9.140625" style="37"/>
    <col min="5616" max="5616" width="6.28515625" style="37" bestFit="1" customWidth="1"/>
    <col min="5617" max="5617" width="61.140625" style="37" customWidth="1"/>
    <col min="5618" max="5618" width="13.28515625" style="37" customWidth="1"/>
    <col min="5619" max="5619" width="10.85546875" style="37" customWidth="1"/>
    <col min="5620" max="5621" width="0" style="37" hidden="1" customWidth="1"/>
    <col min="5622" max="5622" width="12.85546875" style="37" customWidth="1"/>
    <col min="5623" max="5623" width="14.7109375" style="37" customWidth="1"/>
    <col min="5624" max="5624" width="20.28515625" style="37" customWidth="1"/>
    <col min="5625" max="5625" width="4.7109375" style="37" customWidth="1"/>
    <col min="5626" max="5626" width="4.28515625" style="37" bestFit="1" customWidth="1"/>
    <col min="5627" max="5627" width="14" style="37" bestFit="1" customWidth="1"/>
    <col min="5628" max="5628" width="5.28515625" style="37" customWidth="1"/>
    <col min="5629" max="5629" width="10.28515625" style="37" bestFit="1" customWidth="1"/>
    <col min="5630" max="5630" width="14" style="37" bestFit="1" customWidth="1"/>
    <col min="5631" max="5631" width="9.140625" style="37"/>
    <col min="5632" max="5632" width="8.85546875" style="37" bestFit="1" customWidth="1"/>
    <col min="5633" max="5871" width="9.140625" style="37"/>
    <col min="5872" max="5872" width="6.28515625" style="37" bestFit="1" customWidth="1"/>
    <col min="5873" max="5873" width="61.140625" style="37" customWidth="1"/>
    <col min="5874" max="5874" width="13.28515625" style="37" customWidth="1"/>
    <col min="5875" max="5875" width="10.85546875" style="37" customWidth="1"/>
    <col min="5876" max="5877" width="0" style="37" hidden="1" customWidth="1"/>
    <col min="5878" max="5878" width="12.85546875" style="37" customWidth="1"/>
    <col min="5879" max="5879" width="14.7109375" style="37" customWidth="1"/>
    <col min="5880" max="5880" width="20.28515625" style="37" customWidth="1"/>
    <col min="5881" max="5881" width="4.7109375" style="37" customWidth="1"/>
    <col min="5882" max="5882" width="4.28515625" style="37" bestFit="1" customWidth="1"/>
    <col min="5883" max="5883" width="14" style="37" bestFit="1" customWidth="1"/>
    <col min="5884" max="5884" width="5.28515625" style="37" customWidth="1"/>
    <col min="5885" max="5885" width="10.28515625" style="37" bestFit="1" customWidth="1"/>
    <col min="5886" max="5886" width="14" style="37" bestFit="1" customWidth="1"/>
    <col min="5887" max="5887" width="9.140625" style="37"/>
    <col min="5888" max="5888" width="8.85546875" style="37" bestFit="1" customWidth="1"/>
    <col min="5889" max="6127" width="9.140625" style="37"/>
    <col min="6128" max="6128" width="6.28515625" style="37" bestFit="1" customWidth="1"/>
    <col min="6129" max="6129" width="61.140625" style="37" customWidth="1"/>
    <col min="6130" max="6130" width="13.28515625" style="37" customWidth="1"/>
    <col min="6131" max="6131" width="10.85546875" style="37" customWidth="1"/>
    <col min="6132" max="6133" width="0" style="37" hidden="1" customWidth="1"/>
    <col min="6134" max="6134" width="12.85546875" style="37" customWidth="1"/>
    <col min="6135" max="6135" width="14.7109375" style="37" customWidth="1"/>
    <col min="6136" max="6136" width="20.28515625" style="37" customWidth="1"/>
    <col min="6137" max="6137" width="4.7109375" style="37" customWidth="1"/>
    <col min="6138" max="6138" width="4.28515625" style="37" bestFit="1" customWidth="1"/>
    <col min="6139" max="6139" width="14" style="37" bestFit="1" customWidth="1"/>
    <col min="6140" max="6140" width="5.28515625" style="37" customWidth="1"/>
    <col min="6141" max="6141" width="10.28515625" style="37" bestFit="1" customWidth="1"/>
    <col min="6142" max="6142" width="14" style="37" bestFit="1" customWidth="1"/>
    <col min="6143" max="6143" width="9.140625" style="37"/>
    <col min="6144" max="6144" width="8.85546875" style="37" bestFit="1" customWidth="1"/>
    <col min="6145" max="6383" width="9.140625" style="37"/>
    <col min="6384" max="6384" width="6.28515625" style="37" bestFit="1" customWidth="1"/>
    <col min="6385" max="6385" width="61.140625" style="37" customWidth="1"/>
    <col min="6386" max="6386" width="13.28515625" style="37" customWidth="1"/>
    <col min="6387" max="6387" width="10.85546875" style="37" customWidth="1"/>
    <col min="6388" max="6389" width="0" style="37" hidden="1" customWidth="1"/>
    <col min="6390" max="6390" width="12.85546875" style="37" customWidth="1"/>
    <col min="6391" max="6391" width="14.7109375" style="37" customWidth="1"/>
    <col min="6392" max="6392" width="20.28515625" style="37" customWidth="1"/>
    <col min="6393" max="6393" width="4.7109375" style="37" customWidth="1"/>
    <col min="6394" max="6394" width="4.28515625" style="37" bestFit="1" customWidth="1"/>
    <col min="6395" max="6395" width="14" style="37" bestFit="1" customWidth="1"/>
    <col min="6396" max="6396" width="5.28515625" style="37" customWidth="1"/>
    <col min="6397" max="6397" width="10.28515625" style="37" bestFit="1" customWidth="1"/>
    <col min="6398" max="6398" width="14" style="37" bestFit="1" customWidth="1"/>
    <col min="6399" max="6399" width="9.140625" style="37"/>
    <col min="6400" max="6400" width="8.85546875" style="37" bestFit="1" customWidth="1"/>
    <col min="6401" max="6639" width="9.140625" style="37"/>
    <col min="6640" max="6640" width="6.28515625" style="37" bestFit="1" customWidth="1"/>
    <col min="6641" max="6641" width="61.140625" style="37" customWidth="1"/>
    <col min="6642" max="6642" width="13.28515625" style="37" customWidth="1"/>
    <col min="6643" max="6643" width="10.85546875" style="37" customWidth="1"/>
    <col min="6644" max="6645" width="0" style="37" hidden="1" customWidth="1"/>
    <col min="6646" max="6646" width="12.85546875" style="37" customWidth="1"/>
    <col min="6647" max="6647" width="14.7109375" style="37" customWidth="1"/>
    <col min="6648" max="6648" width="20.28515625" style="37" customWidth="1"/>
    <col min="6649" max="6649" width="4.7109375" style="37" customWidth="1"/>
    <col min="6650" max="6650" width="4.28515625" style="37" bestFit="1" customWidth="1"/>
    <col min="6651" max="6651" width="14" style="37" bestFit="1" customWidth="1"/>
    <col min="6652" max="6652" width="5.28515625" style="37" customWidth="1"/>
    <col min="6653" max="6653" width="10.28515625" style="37" bestFit="1" customWidth="1"/>
    <col min="6654" max="6654" width="14" style="37" bestFit="1" customWidth="1"/>
    <col min="6655" max="6655" width="9.140625" style="37"/>
    <col min="6656" max="6656" width="8.85546875" style="37" bestFit="1" customWidth="1"/>
    <col min="6657" max="6895" width="9.140625" style="37"/>
    <col min="6896" max="6896" width="6.28515625" style="37" bestFit="1" customWidth="1"/>
    <col min="6897" max="6897" width="61.140625" style="37" customWidth="1"/>
    <col min="6898" max="6898" width="13.28515625" style="37" customWidth="1"/>
    <col min="6899" max="6899" width="10.85546875" style="37" customWidth="1"/>
    <col min="6900" max="6901" width="0" style="37" hidden="1" customWidth="1"/>
    <col min="6902" max="6902" width="12.85546875" style="37" customWidth="1"/>
    <col min="6903" max="6903" width="14.7109375" style="37" customWidth="1"/>
    <col min="6904" max="6904" width="20.28515625" style="37" customWidth="1"/>
    <col min="6905" max="6905" width="4.7109375" style="37" customWidth="1"/>
    <col min="6906" max="6906" width="4.28515625" style="37" bestFit="1" customWidth="1"/>
    <col min="6907" max="6907" width="14" style="37" bestFit="1" customWidth="1"/>
    <col min="6908" max="6908" width="5.28515625" style="37" customWidth="1"/>
    <col min="6909" max="6909" width="10.28515625" style="37" bestFit="1" customWidth="1"/>
    <col min="6910" max="6910" width="14" style="37" bestFit="1" customWidth="1"/>
    <col min="6911" max="6911" width="9.140625" style="37"/>
    <col min="6912" max="6912" width="8.85546875" style="37" bestFit="1" customWidth="1"/>
    <col min="6913" max="7151" width="9.140625" style="37"/>
    <col min="7152" max="7152" width="6.28515625" style="37" bestFit="1" customWidth="1"/>
    <col min="7153" max="7153" width="61.140625" style="37" customWidth="1"/>
    <col min="7154" max="7154" width="13.28515625" style="37" customWidth="1"/>
    <col min="7155" max="7155" width="10.85546875" style="37" customWidth="1"/>
    <col min="7156" max="7157" width="0" style="37" hidden="1" customWidth="1"/>
    <col min="7158" max="7158" width="12.85546875" style="37" customWidth="1"/>
    <col min="7159" max="7159" width="14.7109375" style="37" customWidth="1"/>
    <col min="7160" max="7160" width="20.28515625" style="37" customWidth="1"/>
    <col min="7161" max="7161" width="4.7109375" style="37" customWidth="1"/>
    <col min="7162" max="7162" width="4.28515625" style="37" bestFit="1" customWidth="1"/>
    <col min="7163" max="7163" width="14" style="37" bestFit="1" customWidth="1"/>
    <col min="7164" max="7164" width="5.28515625" style="37" customWidth="1"/>
    <col min="7165" max="7165" width="10.28515625" style="37" bestFit="1" customWidth="1"/>
    <col min="7166" max="7166" width="14" style="37" bestFit="1" customWidth="1"/>
    <col min="7167" max="7167" width="9.140625" style="37"/>
    <col min="7168" max="7168" width="8.85546875" style="37" bestFit="1" customWidth="1"/>
    <col min="7169" max="7407" width="9.140625" style="37"/>
    <col min="7408" max="7408" width="6.28515625" style="37" bestFit="1" customWidth="1"/>
    <col min="7409" max="7409" width="61.140625" style="37" customWidth="1"/>
    <col min="7410" max="7410" width="13.28515625" style="37" customWidth="1"/>
    <col min="7411" max="7411" width="10.85546875" style="37" customWidth="1"/>
    <col min="7412" max="7413" width="0" style="37" hidden="1" customWidth="1"/>
    <col min="7414" max="7414" width="12.85546875" style="37" customWidth="1"/>
    <col min="7415" max="7415" width="14.7109375" style="37" customWidth="1"/>
    <col min="7416" max="7416" width="20.28515625" style="37" customWidth="1"/>
    <col min="7417" max="7417" width="4.7109375" style="37" customWidth="1"/>
    <col min="7418" max="7418" width="4.28515625" style="37" bestFit="1" customWidth="1"/>
    <col min="7419" max="7419" width="14" style="37" bestFit="1" customWidth="1"/>
    <col min="7420" max="7420" width="5.28515625" style="37" customWidth="1"/>
    <col min="7421" max="7421" width="10.28515625" style="37" bestFit="1" customWidth="1"/>
    <col min="7422" max="7422" width="14" style="37" bestFit="1" customWidth="1"/>
    <col min="7423" max="7423" width="9.140625" style="37"/>
    <col min="7424" max="7424" width="8.85546875" style="37" bestFit="1" customWidth="1"/>
    <col min="7425" max="7663" width="9.140625" style="37"/>
    <col min="7664" max="7664" width="6.28515625" style="37" bestFit="1" customWidth="1"/>
    <col min="7665" max="7665" width="61.140625" style="37" customWidth="1"/>
    <col min="7666" max="7666" width="13.28515625" style="37" customWidth="1"/>
    <col min="7667" max="7667" width="10.85546875" style="37" customWidth="1"/>
    <col min="7668" max="7669" width="0" style="37" hidden="1" customWidth="1"/>
    <col min="7670" max="7670" width="12.85546875" style="37" customWidth="1"/>
    <col min="7671" max="7671" width="14.7109375" style="37" customWidth="1"/>
    <col min="7672" max="7672" width="20.28515625" style="37" customWidth="1"/>
    <col min="7673" max="7673" width="4.7109375" style="37" customWidth="1"/>
    <col min="7674" max="7674" width="4.28515625" style="37" bestFit="1" customWidth="1"/>
    <col min="7675" max="7675" width="14" style="37" bestFit="1" customWidth="1"/>
    <col min="7676" max="7676" width="5.28515625" style="37" customWidth="1"/>
    <col min="7677" max="7677" width="10.28515625" style="37" bestFit="1" customWidth="1"/>
    <col min="7678" max="7678" width="14" style="37" bestFit="1" customWidth="1"/>
    <col min="7679" max="7679" width="9.140625" style="37"/>
    <col min="7680" max="7680" width="8.85546875" style="37" bestFit="1" customWidth="1"/>
    <col min="7681" max="7919" width="9.140625" style="37"/>
    <col min="7920" max="7920" width="6.28515625" style="37" bestFit="1" customWidth="1"/>
    <col min="7921" max="7921" width="61.140625" style="37" customWidth="1"/>
    <col min="7922" max="7922" width="13.28515625" style="37" customWidth="1"/>
    <col min="7923" max="7923" width="10.85546875" style="37" customWidth="1"/>
    <col min="7924" max="7925" width="0" style="37" hidden="1" customWidth="1"/>
    <col min="7926" max="7926" width="12.85546875" style="37" customWidth="1"/>
    <col min="7927" max="7927" width="14.7109375" style="37" customWidth="1"/>
    <col min="7928" max="7928" width="20.28515625" style="37" customWidth="1"/>
    <col min="7929" max="7929" width="4.7109375" style="37" customWidth="1"/>
    <col min="7930" max="7930" width="4.28515625" style="37" bestFit="1" customWidth="1"/>
    <col min="7931" max="7931" width="14" style="37" bestFit="1" customWidth="1"/>
    <col min="7932" max="7932" width="5.28515625" style="37" customWidth="1"/>
    <col min="7933" max="7933" width="10.28515625" style="37" bestFit="1" customWidth="1"/>
    <col min="7934" max="7934" width="14" style="37" bestFit="1" customWidth="1"/>
    <col min="7935" max="7935" width="9.140625" style="37"/>
    <col min="7936" max="7936" width="8.85546875" style="37" bestFit="1" customWidth="1"/>
    <col min="7937" max="8175" width="9.140625" style="37"/>
    <col min="8176" max="8176" width="6.28515625" style="37" bestFit="1" customWidth="1"/>
    <col min="8177" max="8177" width="61.140625" style="37" customWidth="1"/>
    <col min="8178" max="8178" width="13.28515625" style="37" customWidth="1"/>
    <col min="8179" max="8179" width="10.85546875" style="37" customWidth="1"/>
    <col min="8180" max="8181" width="0" style="37" hidden="1" customWidth="1"/>
    <col min="8182" max="8182" width="12.85546875" style="37" customWidth="1"/>
    <col min="8183" max="8183" width="14.7109375" style="37" customWidth="1"/>
    <col min="8184" max="8184" width="20.28515625" style="37" customWidth="1"/>
    <col min="8185" max="8185" width="4.7109375" style="37" customWidth="1"/>
    <col min="8186" max="8186" width="4.28515625" style="37" bestFit="1" customWidth="1"/>
    <col min="8187" max="8187" width="14" style="37" bestFit="1" customWidth="1"/>
    <col min="8188" max="8188" width="5.28515625" style="37" customWidth="1"/>
    <col min="8189" max="8189" width="10.28515625" style="37" bestFit="1" customWidth="1"/>
    <col min="8190" max="8190" width="14" style="37" bestFit="1" customWidth="1"/>
    <col min="8191" max="8191" width="9.140625" style="37"/>
    <col min="8192" max="8192" width="8.85546875" style="37" bestFit="1" customWidth="1"/>
    <col min="8193" max="8431" width="9.140625" style="37"/>
    <col min="8432" max="8432" width="6.28515625" style="37" bestFit="1" customWidth="1"/>
    <col min="8433" max="8433" width="61.140625" style="37" customWidth="1"/>
    <col min="8434" max="8434" width="13.28515625" style="37" customWidth="1"/>
    <col min="8435" max="8435" width="10.85546875" style="37" customWidth="1"/>
    <col min="8436" max="8437" width="0" style="37" hidden="1" customWidth="1"/>
    <col min="8438" max="8438" width="12.85546875" style="37" customWidth="1"/>
    <col min="8439" max="8439" width="14.7109375" style="37" customWidth="1"/>
    <col min="8440" max="8440" width="20.28515625" style="37" customWidth="1"/>
    <col min="8441" max="8441" width="4.7109375" style="37" customWidth="1"/>
    <col min="8442" max="8442" width="4.28515625" style="37" bestFit="1" customWidth="1"/>
    <col min="8443" max="8443" width="14" style="37" bestFit="1" customWidth="1"/>
    <col min="8444" max="8444" width="5.28515625" style="37" customWidth="1"/>
    <col min="8445" max="8445" width="10.28515625" style="37" bestFit="1" customWidth="1"/>
    <col min="8446" max="8446" width="14" style="37" bestFit="1" customWidth="1"/>
    <col min="8447" max="8447" width="9.140625" style="37"/>
    <col min="8448" max="8448" width="8.85546875" style="37" bestFit="1" customWidth="1"/>
    <col min="8449" max="8687" width="9.140625" style="37"/>
    <col min="8688" max="8688" width="6.28515625" style="37" bestFit="1" customWidth="1"/>
    <col min="8689" max="8689" width="61.140625" style="37" customWidth="1"/>
    <col min="8690" max="8690" width="13.28515625" style="37" customWidth="1"/>
    <col min="8691" max="8691" width="10.85546875" style="37" customWidth="1"/>
    <col min="8692" max="8693" width="0" style="37" hidden="1" customWidth="1"/>
    <col min="8694" max="8694" width="12.85546875" style="37" customWidth="1"/>
    <col min="8695" max="8695" width="14.7109375" style="37" customWidth="1"/>
    <col min="8696" max="8696" width="20.28515625" style="37" customWidth="1"/>
    <col min="8697" max="8697" width="4.7109375" style="37" customWidth="1"/>
    <col min="8698" max="8698" width="4.28515625" style="37" bestFit="1" customWidth="1"/>
    <col min="8699" max="8699" width="14" style="37" bestFit="1" customWidth="1"/>
    <col min="8700" max="8700" width="5.28515625" style="37" customWidth="1"/>
    <col min="8701" max="8701" width="10.28515625" style="37" bestFit="1" customWidth="1"/>
    <col min="8702" max="8702" width="14" style="37" bestFit="1" customWidth="1"/>
    <col min="8703" max="8703" width="9.140625" style="37"/>
    <col min="8704" max="8704" width="8.85546875" style="37" bestFit="1" customWidth="1"/>
    <col min="8705" max="8943" width="9.140625" style="37"/>
    <col min="8944" max="8944" width="6.28515625" style="37" bestFit="1" customWidth="1"/>
    <col min="8945" max="8945" width="61.140625" style="37" customWidth="1"/>
    <col min="8946" max="8946" width="13.28515625" style="37" customWidth="1"/>
    <col min="8947" max="8947" width="10.85546875" style="37" customWidth="1"/>
    <col min="8948" max="8949" width="0" style="37" hidden="1" customWidth="1"/>
    <col min="8950" max="8950" width="12.85546875" style="37" customWidth="1"/>
    <col min="8951" max="8951" width="14.7109375" style="37" customWidth="1"/>
    <col min="8952" max="8952" width="20.28515625" style="37" customWidth="1"/>
    <col min="8953" max="8953" width="4.7109375" style="37" customWidth="1"/>
    <col min="8954" max="8954" width="4.28515625" style="37" bestFit="1" customWidth="1"/>
    <col min="8955" max="8955" width="14" style="37" bestFit="1" customWidth="1"/>
    <col min="8956" max="8956" width="5.28515625" style="37" customWidth="1"/>
    <col min="8957" max="8957" width="10.28515625" style="37" bestFit="1" customWidth="1"/>
    <col min="8958" max="8958" width="14" style="37" bestFit="1" customWidth="1"/>
    <col min="8959" max="8959" width="9.140625" style="37"/>
    <col min="8960" max="8960" width="8.85546875" style="37" bestFit="1" customWidth="1"/>
    <col min="8961" max="9199" width="9.140625" style="37"/>
    <col min="9200" max="9200" width="6.28515625" style="37" bestFit="1" customWidth="1"/>
    <col min="9201" max="9201" width="61.140625" style="37" customWidth="1"/>
    <col min="9202" max="9202" width="13.28515625" style="37" customWidth="1"/>
    <col min="9203" max="9203" width="10.85546875" style="37" customWidth="1"/>
    <col min="9204" max="9205" width="0" style="37" hidden="1" customWidth="1"/>
    <col min="9206" max="9206" width="12.85546875" style="37" customWidth="1"/>
    <col min="9207" max="9207" width="14.7109375" style="37" customWidth="1"/>
    <col min="9208" max="9208" width="20.28515625" style="37" customWidth="1"/>
    <col min="9209" max="9209" width="4.7109375" style="37" customWidth="1"/>
    <col min="9210" max="9210" width="4.28515625" style="37" bestFit="1" customWidth="1"/>
    <col min="9211" max="9211" width="14" style="37" bestFit="1" customWidth="1"/>
    <col min="9212" max="9212" width="5.28515625" style="37" customWidth="1"/>
    <col min="9213" max="9213" width="10.28515625" style="37" bestFit="1" customWidth="1"/>
    <col min="9214" max="9214" width="14" style="37" bestFit="1" customWidth="1"/>
    <col min="9215" max="9215" width="9.140625" style="37"/>
    <col min="9216" max="9216" width="8.85546875" style="37" bestFit="1" customWidth="1"/>
    <col min="9217" max="9455" width="9.140625" style="37"/>
    <col min="9456" max="9456" width="6.28515625" style="37" bestFit="1" customWidth="1"/>
    <col min="9457" max="9457" width="61.140625" style="37" customWidth="1"/>
    <col min="9458" max="9458" width="13.28515625" style="37" customWidth="1"/>
    <col min="9459" max="9459" width="10.85546875" style="37" customWidth="1"/>
    <col min="9460" max="9461" width="0" style="37" hidden="1" customWidth="1"/>
    <col min="9462" max="9462" width="12.85546875" style="37" customWidth="1"/>
    <col min="9463" max="9463" width="14.7109375" style="37" customWidth="1"/>
    <col min="9464" max="9464" width="20.28515625" style="37" customWidth="1"/>
    <col min="9465" max="9465" width="4.7109375" style="37" customWidth="1"/>
    <col min="9466" max="9466" width="4.28515625" style="37" bestFit="1" customWidth="1"/>
    <col min="9467" max="9467" width="14" style="37" bestFit="1" customWidth="1"/>
    <col min="9468" max="9468" width="5.28515625" style="37" customWidth="1"/>
    <col min="9469" max="9469" width="10.28515625" style="37" bestFit="1" customWidth="1"/>
    <col min="9470" max="9470" width="14" style="37" bestFit="1" customWidth="1"/>
    <col min="9471" max="9471" width="9.140625" style="37"/>
    <col min="9472" max="9472" width="8.85546875" style="37" bestFit="1" customWidth="1"/>
    <col min="9473" max="9711" width="9.140625" style="37"/>
    <col min="9712" max="9712" width="6.28515625" style="37" bestFit="1" customWidth="1"/>
    <col min="9713" max="9713" width="61.140625" style="37" customWidth="1"/>
    <col min="9714" max="9714" width="13.28515625" style="37" customWidth="1"/>
    <col min="9715" max="9715" width="10.85546875" style="37" customWidth="1"/>
    <col min="9716" max="9717" width="0" style="37" hidden="1" customWidth="1"/>
    <col min="9718" max="9718" width="12.85546875" style="37" customWidth="1"/>
    <col min="9719" max="9719" width="14.7109375" style="37" customWidth="1"/>
    <col min="9720" max="9720" width="20.28515625" style="37" customWidth="1"/>
    <col min="9721" max="9721" width="4.7109375" style="37" customWidth="1"/>
    <col min="9722" max="9722" width="4.28515625" style="37" bestFit="1" customWidth="1"/>
    <col min="9723" max="9723" width="14" style="37" bestFit="1" customWidth="1"/>
    <col min="9724" max="9724" width="5.28515625" style="37" customWidth="1"/>
    <col min="9725" max="9725" width="10.28515625" style="37" bestFit="1" customWidth="1"/>
    <col min="9726" max="9726" width="14" style="37" bestFit="1" customWidth="1"/>
    <col min="9727" max="9727" width="9.140625" style="37"/>
    <col min="9728" max="9728" width="8.85546875" style="37" bestFit="1" customWidth="1"/>
    <col min="9729" max="9967" width="9.140625" style="37"/>
    <col min="9968" max="9968" width="6.28515625" style="37" bestFit="1" customWidth="1"/>
    <col min="9969" max="9969" width="61.140625" style="37" customWidth="1"/>
    <col min="9970" max="9970" width="13.28515625" style="37" customWidth="1"/>
    <col min="9971" max="9971" width="10.85546875" style="37" customWidth="1"/>
    <col min="9972" max="9973" width="0" style="37" hidden="1" customWidth="1"/>
    <col min="9974" max="9974" width="12.85546875" style="37" customWidth="1"/>
    <col min="9975" max="9975" width="14.7109375" style="37" customWidth="1"/>
    <col min="9976" max="9976" width="20.28515625" style="37" customWidth="1"/>
    <col min="9977" max="9977" width="4.7109375" style="37" customWidth="1"/>
    <col min="9978" max="9978" width="4.28515625" style="37" bestFit="1" customWidth="1"/>
    <col min="9979" max="9979" width="14" style="37" bestFit="1" customWidth="1"/>
    <col min="9980" max="9980" width="5.28515625" style="37" customWidth="1"/>
    <col min="9981" max="9981" width="10.28515625" style="37" bestFit="1" customWidth="1"/>
    <col min="9982" max="9982" width="14" style="37" bestFit="1" customWidth="1"/>
    <col min="9983" max="9983" width="9.140625" style="37"/>
    <col min="9984" max="9984" width="8.85546875" style="37" bestFit="1" customWidth="1"/>
    <col min="9985" max="10223" width="9.140625" style="37"/>
    <col min="10224" max="10224" width="6.28515625" style="37" bestFit="1" customWidth="1"/>
    <col min="10225" max="10225" width="61.140625" style="37" customWidth="1"/>
    <col min="10226" max="10226" width="13.28515625" style="37" customWidth="1"/>
    <col min="10227" max="10227" width="10.85546875" style="37" customWidth="1"/>
    <col min="10228" max="10229" width="0" style="37" hidden="1" customWidth="1"/>
    <col min="10230" max="10230" width="12.85546875" style="37" customWidth="1"/>
    <col min="10231" max="10231" width="14.7109375" style="37" customWidth="1"/>
    <col min="10232" max="10232" width="20.28515625" style="37" customWidth="1"/>
    <col min="10233" max="10233" width="4.7109375" style="37" customWidth="1"/>
    <col min="10234" max="10234" width="4.28515625" style="37" bestFit="1" customWidth="1"/>
    <col min="10235" max="10235" width="14" style="37" bestFit="1" customWidth="1"/>
    <col min="10236" max="10236" width="5.28515625" style="37" customWidth="1"/>
    <col min="10237" max="10237" width="10.28515625" style="37" bestFit="1" customWidth="1"/>
    <col min="10238" max="10238" width="14" style="37" bestFit="1" customWidth="1"/>
    <col min="10239" max="10239" width="9.140625" style="37"/>
    <col min="10240" max="10240" width="8.85546875" style="37" bestFit="1" customWidth="1"/>
    <col min="10241" max="10479" width="9.140625" style="37"/>
    <col min="10480" max="10480" width="6.28515625" style="37" bestFit="1" customWidth="1"/>
    <col min="10481" max="10481" width="61.140625" style="37" customWidth="1"/>
    <col min="10482" max="10482" width="13.28515625" style="37" customWidth="1"/>
    <col min="10483" max="10483" width="10.85546875" style="37" customWidth="1"/>
    <col min="10484" max="10485" width="0" style="37" hidden="1" customWidth="1"/>
    <col min="10486" max="10486" width="12.85546875" style="37" customWidth="1"/>
    <col min="10487" max="10487" width="14.7109375" style="37" customWidth="1"/>
    <col min="10488" max="10488" width="20.28515625" style="37" customWidth="1"/>
    <col min="10489" max="10489" width="4.7109375" style="37" customWidth="1"/>
    <col min="10490" max="10490" width="4.28515625" style="37" bestFit="1" customWidth="1"/>
    <col min="10491" max="10491" width="14" style="37" bestFit="1" customWidth="1"/>
    <col min="10492" max="10492" width="5.28515625" style="37" customWidth="1"/>
    <col min="10493" max="10493" width="10.28515625" style="37" bestFit="1" customWidth="1"/>
    <col min="10494" max="10494" width="14" style="37" bestFit="1" customWidth="1"/>
    <col min="10495" max="10495" width="9.140625" style="37"/>
    <col min="10496" max="10496" width="8.85546875" style="37" bestFit="1" customWidth="1"/>
    <col min="10497" max="10735" width="9.140625" style="37"/>
    <col min="10736" max="10736" width="6.28515625" style="37" bestFit="1" customWidth="1"/>
    <col min="10737" max="10737" width="61.140625" style="37" customWidth="1"/>
    <col min="10738" max="10738" width="13.28515625" style="37" customWidth="1"/>
    <col min="10739" max="10739" width="10.85546875" style="37" customWidth="1"/>
    <col min="10740" max="10741" width="0" style="37" hidden="1" customWidth="1"/>
    <col min="10742" max="10742" width="12.85546875" style="37" customWidth="1"/>
    <col min="10743" max="10743" width="14.7109375" style="37" customWidth="1"/>
    <col min="10744" max="10744" width="20.28515625" style="37" customWidth="1"/>
    <col min="10745" max="10745" width="4.7109375" style="37" customWidth="1"/>
    <col min="10746" max="10746" width="4.28515625" style="37" bestFit="1" customWidth="1"/>
    <col min="10747" max="10747" width="14" style="37" bestFit="1" customWidth="1"/>
    <col min="10748" max="10748" width="5.28515625" style="37" customWidth="1"/>
    <col min="10749" max="10749" width="10.28515625" style="37" bestFit="1" customWidth="1"/>
    <col min="10750" max="10750" width="14" style="37" bestFit="1" customWidth="1"/>
    <col min="10751" max="10751" width="9.140625" style="37"/>
    <col min="10752" max="10752" width="8.85546875" style="37" bestFit="1" customWidth="1"/>
    <col min="10753" max="10991" width="9.140625" style="37"/>
    <col min="10992" max="10992" width="6.28515625" style="37" bestFit="1" customWidth="1"/>
    <col min="10993" max="10993" width="61.140625" style="37" customWidth="1"/>
    <col min="10994" max="10994" width="13.28515625" style="37" customWidth="1"/>
    <col min="10995" max="10995" width="10.85546875" style="37" customWidth="1"/>
    <col min="10996" max="10997" width="0" style="37" hidden="1" customWidth="1"/>
    <col min="10998" max="10998" width="12.85546875" style="37" customWidth="1"/>
    <col min="10999" max="10999" width="14.7109375" style="37" customWidth="1"/>
    <col min="11000" max="11000" width="20.28515625" style="37" customWidth="1"/>
    <col min="11001" max="11001" width="4.7109375" style="37" customWidth="1"/>
    <col min="11002" max="11002" width="4.28515625" style="37" bestFit="1" customWidth="1"/>
    <col min="11003" max="11003" width="14" style="37" bestFit="1" customWidth="1"/>
    <col min="11004" max="11004" width="5.28515625" style="37" customWidth="1"/>
    <col min="11005" max="11005" width="10.28515625" style="37" bestFit="1" customWidth="1"/>
    <col min="11006" max="11006" width="14" style="37" bestFit="1" customWidth="1"/>
    <col min="11007" max="11007" width="9.140625" style="37"/>
    <col min="11008" max="11008" width="8.85546875" style="37" bestFit="1" customWidth="1"/>
    <col min="11009" max="11247" width="9.140625" style="37"/>
    <col min="11248" max="11248" width="6.28515625" style="37" bestFit="1" customWidth="1"/>
    <col min="11249" max="11249" width="61.140625" style="37" customWidth="1"/>
    <col min="11250" max="11250" width="13.28515625" style="37" customWidth="1"/>
    <col min="11251" max="11251" width="10.85546875" style="37" customWidth="1"/>
    <col min="11252" max="11253" width="0" style="37" hidden="1" customWidth="1"/>
    <col min="11254" max="11254" width="12.85546875" style="37" customWidth="1"/>
    <col min="11255" max="11255" width="14.7109375" style="37" customWidth="1"/>
    <col min="11256" max="11256" width="20.28515625" style="37" customWidth="1"/>
    <col min="11257" max="11257" width="4.7109375" style="37" customWidth="1"/>
    <col min="11258" max="11258" width="4.28515625" style="37" bestFit="1" customWidth="1"/>
    <col min="11259" max="11259" width="14" style="37" bestFit="1" customWidth="1"/>
    <col min="11260" max="11260" width="5.28515625" style="37" customWidth="1"/>
    <col min="11261" max="11261" width="10.28515625" style="37" bestFit="1" customWidth="1"/>
    <col min="11262" max="11262" width="14" style="37" bestFit="1" customWidth="1"/>
    <col min="11263" max="11263" width="9.140625" style="37"/>
    <col min="11264" max="11264" width="8.85546875" style="37" bestFit="1" customWidth="1"/>
    <col min="11265" max="11503" width="9.140625" style="37"/>
    <col min="11504" max="11504" width="6.28515625" style="37" bestFit="1" customWidth="1"/>
    <col min="11505" max="11505" width="61.140625" style="37" customWidth="1"/>
    <col min="11506" max="11506" width="13.28515625" style="37" customWidth="1"/>
    <col min="11507" max="11507" width="10.85546875" style="37" customWidth="1"/>
    <col min="11508" max="11509" width="0" style="37" hidden="1" customWidth="1"/>
    <col min="11510" max="11510" width="12.85546875" style="37" customWidth="1"/>
    <col min="11511" max="11511" width="14.7109375" style="37" customWidth="1"/>
    <col min="11512" max="11512" width="20.28515625" style="37" customWidth="1"/>
    <col min="11513" max="11513" width="4.7109375" style="37" customWidth="1"/>
    <col min="11514" max="11514" width="4.28515625" style="37" bestFit="1" customWidth="1"/>
    <col min="11515" max="11515" width="14" style="37" bestFit="1" customWidth="1"/>
    <col min="11516" max="11516" width="5.28515625" style="37" customWidth="1"/>
    <col min="11517" max="11517" width="10.28515625" style="37" bestFit="1" customWidth="1"/>
    <col min="11518" max="11518" width="14" style="37" bestFit="1" customWidth="1"/>
    <col min="11519" max="11519" width="9.140625" style="37"/>
    <col min="11520" max="11520" width="8.85546875" style="37" bestFit="1" customWidth="1"/>
    <col min="11521" max="11759" width="9.140625" style="37"/>
    <col min="11760" max="11760" width="6.28515625" style="37" bestFit="1" customWidth="1"/>
    <col min="11761" max="11761" width="61.140625" style="37" customWidth="1"/>
    <col min="11762" max="11762" width="13.28515625" style="37" customWidth="1"/>
    <col min="11763" max="11763" width="10.85546875" style="37" customWidth="1"/>
    <col min="11764" max="11765" width="0" style="37" hidden="1" customWidth="1"/>
    <col min="11766" max="11766" width="12.85546875" style="37" customWidth="1"/>
    <col min="11767" max="11767" width="14.7109375" style="37" customWidth="1"/>
    <col min="11768" max="11768" width="20.28515625" style="37" customWidth="1"/>
    <col min="11769" max="11769" width="4.7109375" style="37" customWidth="1"/>
    <col min="11770" max="11770" width="4.28515625" style="37" bestFit="1" customWidth="1"/>
    <col min="11771" max="11771" width="14" style="37" bestFit="1" customWidth="1"/>
    <col min="11772" max="11772" width="5.28515625" style="37" customWidth="1"/>
    <col min="11773" max="11773" width="10.28515625" style="37" bestFit="1" customWidth="1"/>
    <col min="11774" max="11774" width="14" style="37" bestFit="1" customWidth="1"/>
    <col min="11775" max="11775" width="9.140625" style="37"/>
    <col min="11776" max="11776" width="8.85546875" style="37" bestFit="1" customWidth="1"/>
    <col min="11777" max="12015" width="9.140625" style="37"/>
    <col min="12016" max="12016" width="6.28515625" style="37" bestFit="1" customWidth="1"/>
    <col min="12017" max="12017" width="61.140625" style="37" customWidth="1"/>
    <col min="12018" max="12018" width="13.28515625" style="37" customWidth="1"/>
    <col min="12019" max="12019" width="10.85546875" style="37" customWidth="1"/>
    <col min="12020" max="12021" width="0" style="37" hidden="1" customWidth="1"/>
    <col min="12022" max="12022" width="12.85546875" style="37" customWidth="1"/>
    <col min="12023" max="12023" width="14.7109375" style="37" customWidth="1"/>
    <col min="12024" max="12024" width="20.28515625" style="37" customWidth="1"/>
    <col min="12025" max="12025" width="4.7109375" style="37" customWidth="1"/>
    <col min="12026" max="12026" width="4.28515625" style="37" bestFit="1" customWidth="1"/>
    <col min="12027" max="12027" width="14" style="37" bestFit="1" customWidth="1"/>
    <col min="12028" max="12028" width="5.28515625" style="37" customWidth="1"/>
    <col min="12029" max="12029" width="10.28515625" style="37" bestFit="1" customWidth="1"/>
    <col min="12030" max="12030" width="14" style="37" bestFit="1" customWidth="1"/>
    <col min="12031" max="12031" width="9.140625" style="37"/>
    <col min="12032" max="12032" width="8.85546875" style="37" bestFit="1" customWidth="1"/>
    <col min="12033" max="12271" width="9.140625" style="37"/>
    <col min="12272" max="12272" width="6.28515625" style="37" bestFit="1" customWidth="1"/>
    <col min="12273" max="12273" width="61.140625" style="37" customWidth="1"/>
    <col min="12274" max="12274" width="13.28515625" style="37" customWidth="1"/>
    <col min="12275" max="12275" width="10.85546875" style="37" customWidth="1"/>
    <col min="12276" max="12277" width="0" style="37" hidden="1" customWidth="1"/>
    <col min="12278" max="12278" width="12.85546875" style="37" customWidth="1"/>
    <col min="12279" max="12279" width="14.7109375" style="37" customWidth="1"/>
    <col min="12280" max="12280" width="20.28515625" style="37" customWidth="1"/>
    <col min="12281" max="12281" width="4.7109375" style="37" customWidth="1"/>
    <col min="12282" max="12282" width="4.28515625" style="37" bestFit="1" customWidth="1"/>
    <col min="12283" max="12283" width="14" style="37" bestFit="1" customWidth="1"/>
    <col min="12284" max="12284" width="5.28515625" style="37" customWidth="1"/>
    <col min="12285" max="12285" width="10.28515625" style="37" bestFit="1" customWidth="1"/>
    <col min="12286" max="12286" width="14" style="37" bestFit="1" customWidth="1"/>
    <col min="12287" max="12287" width="9.140625" style="37"/>
    <col min="12288" max="12288" width="8.85546875" style="37" bestFit="1" customWidth="1"/>
    <col min="12289" max="12527" width="9.140625" style="37"/>
    <col min="12528" max="12528" width="6.28515625" style="37" bestFit="1" customWidth="1"/>
    <col min="12529" max="12529" width="61.140625" style="37" customWidth="1"/>
    <col min="12530" max="12530" width="13.28515625" style="37" customWidth="1"/>
    <col min="12531" max="12531" width="10.85546875" style="37" customWidth="1"/>
    <col min="12532" max="12533" width="0" style="37" hidden="1" customWidth="1"/>
    <col min="12534" max="12534" width="12.85546875" style="37" customWidth="1"/>
    <col min="12535" max="12535" width="14.7109375" style="37" customWidth="1"/>
    <col min="12536" max="12536" width="20.28515625" style="37" customWidth="1"/>
    <col min="12537" max="12537" width="4.7109375" style="37" customWidth="1"/>
    <col min="12538" max="12538" width="4.28515625" style="37" bestFit="1" customWidth="1"/>
    <col min="12539" max="12539" width="14" style="37" bestFit="1" customWidth="1"/>
    <col min="12540" max="12540" width="5.28515625" style="37" customWidth="1"/>
    <col min="12541" max="12541" width="10.28515625" style="37" bestFit="1" customWidth="1"/>
    <col min="12542" max="12542" width="14" style="37" bestFit="1" customWidth="1"/>
    <col min="12543" max="12543" width="9.140625" style="37"/>
    <col min="12544" max="12544" width="8.85546875" style="37" bestFit="1" customWidth="1"/>
    <col min="12545" max="12783" width="9.140625" style="37"/>
    <col min="12784" max="12784" width="6.28515625" style="37" bestFit="1" customWidth="1"/>
    <col min="12785" max="12785" width="61.140625" style="37" customWidth="1"/>
    <col min="12786" max="12786" width="13.28515625" style="37" customWidth="1"/>
    <col min="12787" max="12787" width="10.85546875" style="37" customWidth="1"/>
    <col min="12788" max="12789" width="0" style="37" hidden="1" customWidth="1"/>
    <col min="12790" max="12790" width="12.85546875" style="37" customWidth="1"/>
    <col min="12791" max="12791" width="14.7109375" style="37" customWidth="1"/>
    <col min="12792" max="12792" width="20.28515625" style="37" customWidth="1"/>
    <col min="12793" max="12793" width="4.7109375" style="37" customWidth="1"/>
    <col min="12794" max="12794" width="4.28515625" style="37" bestFit="1" customWidth="1"/>
    <col min="12795" max="12795" width="14" style="37" bestFit="1" customWidth="1"/>
    <col min="12796" max="12796" width="5.28515625" style="37" customWidth="1"/>
    <col min="12797" max="12797" width="10.28515625" style="37" bestFit="1" customWidth="1"/>
    <col min="12798" max="12798" width="14" style="37" bestFit="1" customWidth="1"/>
    <col min="12799" max="12799" width="9.140625" style="37"/>
    <col min="12800" max="12800" width="8.85546875" style="37" bestFit="1" customWidth="1"/>
    <col min="12801" max="13039" width="9.140625" style="37"/>
    <col min="13040" max="13040" width="6.28515625" style="37" bestFit="1" customWidth="1"/>
    <col min="13041" max="13041" width="61.140625" style="37" customWidth="1"/>
    <col min="13042" max="13042" width="13.28515625" style="37" customWidth="1"/>
    <col min="13043" max="13043" width="10.85546875" style="37" customWidth="1"/>
    <col min="13044" max="13045" width="0" style="37" hidden="1" customWidth="1"/>
    <col min="13046" max="13046" width="12.85546875" style="37" customWidth="1"/>
    <col min="13047" max="13047" width="14.7109375" style="37" customWidth="1"/>
    <col min="13048" max="13048" width="20.28515625" style="37" customWidth="1"/>
    <col min="13049" max="13049" width="4.7109375" style="37" customWidth="1"/>
    <col min="13050" max="13050" width="4.28515625" style="37" bestFit="1" customWidth="1"/>
    <col min="13051" max="13051" width="14" style="37" bestFit="1" customWidth="1"/>
    <col min="13052" max="13052" width="5.28515625" style="37" customWidth="1"/>
    <col min="13053" max="13053" width="10.28515625" style="37" bestFit="1" customWidth="1"/>
    <col min="13054" max="13054" width="14" style="37" bestFit="1" customWidth="1"/>
    <col min="13055" max="13055" width="9.140625" style="37"/>
    <col min="13056" max="13056" width="8.85546875" style="37" bestFit="1" customWidth="1"/>
    <col min="13057" max="13295" width="9.140625" style="37"/>
    <col min="13296" max="13296" width="6.28515625" style="37" bestFit="1" customWidth="1"/>
    <col min="13297" max="13297" width="61.140625" style="37" customWidth="1"/>
    <col min="13298" max="13298" width="13.28515625" style="37" customWidth="1"/>
    <col min="13299" max="13299" width="10.85546875" style="37" customWidth="1"/>
    <col min="13300" max="13301" width="0" style="37" hidden="1" customWidth="1"/>
    <col min="13302" max="13302" width="12.85546875" style="37" customWidth="1"/>
    <col min="13303" max="13303" width="14.7109375" style="37" customWidth="1"/>
    <col min="13304" max="13304" width="20.28515625" style="37" customWidth="1"/>
    <col min="13305" max="13305" width="4.7109375" style="37" customWidth="1"/>
    <col min="13306" max="13306" width="4.28515625" style="37" bestFit="1" customWidth="1"/>
    <col min="13307" max="13307" width="14" style="37" bestFit="1" customWidth="1"/>
    <col min="13308" max="13308" width="5.28515625" style="37" customWidth="1"/>
    <col min="13309" max="13309" width="10.28515625" style="37" bestFit="1" customWidth="1"/>
    <col min="13310" max="13310" width="14" style="37" bestFit="1" customWidth="1"/>
    <col min="13311" max="13311" width="9.140625" style="37"/>
    <col min="13312" max="13312" width="8.85546875" style="37" bestFit="1" customWidth="1"/>
    <col min="13313" max="13551" width="9.140625" style="37"/>
    <col min="13552" max="13552" width="6.28515625" style="37" bestFit="1" customWidth="1"/>
    <col min="13553" max="13553" width="61.140625" style="37" customWidth="1"/>
    <col min="13554" max="13554" width="13.28515625" style="37" customWidth="1"/>
    <col min="13555" max="13555" width="10.85546875" style="37" customWidth="1"/>
    <col min="13556" max="13557" width="0" style="37" hidden="1" customWidth="1"/>
    <col min="13558" max="13558" width="12.85546875" style="37" customWidth="1"/>
    <col min="13559" max="13559" width="14.7109375" style="37" customWidth="1"/>
    <col min="13560" max="13560" width="20.28515625" style="37" customWidth="1"/>
    <col min="13561" max="13561" width="4.7109375" style="37" customWidth="1"/>
    <col min="13562" max="13562" width="4.28515625" style="37" bestFit="1" customWidth="1"/>
    <col min="13563" max="13563" width="14" style="37" bestFit="1" customWidth="1"/>
    <col min="13564" max="13564" width="5.28515625" style="37" customWidth="1"/>
    <col min="13565" max="13565" width="10.28515625" style="37" bestFit="1" customWidth="1"/>
    <col min="13566" max="13566" width="14" style="37" bestFit="1" customWidth="1"/>
    <col min="13567" max="13567" width="9.140625" style="37"/>
    <col min="13568" max="13568" width="8.85546875" style="37" bestFit="1" customWidth="1"/>
    <col min="13569" max="13807" width="9.140625" style="37"/>
    <col min="13808" max="13808" width="6.28515625" style="37" bestFit="1" customWidth="1"/>
    <col min="13809" max="13809" width="61.140625" style="37" customWidth="1"/>
    <col min="13810" max="13810" width="13.28515625" style="37" customWidth="1"/>
    <col min="13811" max="13811" width="10.85546875" style="37" customWidth="1"/>
    <col min="13812" max="13813" width="0" style="37" hidden="1" customWidth="1"/>
    <col min="13814" max="13814" width="12.85546875" style="37" customWidth="1"/>
    <col min="13815" max="13815" width="14.7109375" style="37" customWidth="1"/>
    <col min="13816" max="13816" width="20.28515625" style="37" customWidth="1"/>
    <col min="13817" max="13817" width="4.7109375" style="37" customWidth="1"/>
    <col min="13818" max="13818" width="4.28515625" style="37" bestFit="1" customWidth="1"/>
    <col min="13819" max="13819" width="14" style="37" bestFit="1" customWidth="1"/>
    <col min="13820" max="13820" width="5.28515625" style="37" customWidth="1"/>
    <col min="13821" max="13821" width="10.28515625" style="37" bestFit="1" customWidth="1"/>
    <col min="13822" max="13822" width="14" style="37" bestFit="1" customWidth="1"/>
    <col min="13823" max="13823" width="9.140625" style="37"/>
    <col min="13824" max="13824" width="8.85546875" style="37" bestFit="1" customWidth="1"/>
    <col min="13825" max="14063" width="9.140625" style="37"/>
    <col min="14064" max="14064" width="6.28515625" style="37" bestFit="1" customWidth="1"/>
    <col min="14065" max="14065" width="61.140625" style="37" customWidth="1"/>
    <col min="14066" max="14066" width="13.28515625" style="37" customWidth="1"/>
    <col min="14067" max="14067" width="10.85546875" style="37" customWidth="1"/>
    <col min="14068" max="14069" width="0" style="37" hidden="1" customWidth="1"/>
    <col min="14070" max="14070" width="12.85546875" style="37" customWidth="1"/>
    <col min="14071" max="14071" width="14.7109375" style="37" customWidth="1"/>
    <col min="14072" max="14072" width="20.28515625" style="37" customWidth="1"/>
    <col min="14073" max="14073" width="4.7109375" style="37" customWidth="1"/>
    <col min="14074" max="14074" width="4.28515625" style="37" bestFit="1" customWidth="1"/>
    <col min="14075" max="14075" width="14" style="37" bestFit="1" customWidth="1"/>
    <col min="14076" max="14076" width="5.28515625" style="37" customWidth="1"/>
    <col min="14077" max="14077" width="10.28515625" style="37" bestFit="1" customWidth="1"/>
    <col min="14078" max="14078" width="14" style="37" bestFit="1" customWidth="1"/>
    <col min="14079" max="14079" width="9.140625" style="37"/>
    <col min="14080" max="14080" width="8.85546875" style="37" bestFit="1" customWidth="1"/>
    <col min="14081" max="14319" width="9.140625" style="37"/>
    <col min="14320" max="14320" width="6.28515625" style="37" bestFit="1" customWidth="1"/>
    <col min="14321" max="14321" width="61.140625" style="37" customWidth="1"/>
    <col min="14322" max="14322" width="13.28515625" style="37" customWidth="1"/>
    <col min="14323" max="14323" width="10.85546875" style="37" customWidth="1"/>
    <col min="14324" max="14325" width="0" style="37" hidden="1" customWidth="1"/>
    <col min="14326" max="14326" width="12.85546875" style="37" customWidth="1"/>
    <col min="14327" max="14327" width="14.7109375" style="37" customWidth="1"/>
    <col min="14328" max="14328" width="20.28515625" style="37" customWidth="1"/>
    <col min="14329" max="14329" width="4.7109375" style="37" customWidth="1"/>
    <col min="14330" max="14330" width="4.28515625" style="37" bestFit="1" customWidth="1"/>
    <col min="14331" max="14331" width="14" style="37" bestFit="1" customWidth="1"/>
    <col min="14332" max="14332" width="5.28515625" style="37" customWidth="1"/>
    <col min="14333" max="14333" width="10.28515625" style="37" bestFit="1" customWidth="1"/>
    <col min="14334" max="14334" width="14" style="37" bestFit="1" customWidth="1"/>
    <col min="14335" max="14335" width="9.140625" style="37"/>
    <col min="14336" max="14336" width="8.85546875" style="37" bestFit="1" customWidth="1"/>
    <col min="14337" max="14575" width="9.140625" style="37"/>
    <col min="14576" max="14576" width="6.28515625" style="37" bestFit="1" customWidth="1"/>
    <col min="14577" max="14577" width="61.140625" style="37" customWidth="1"/>
    <col min="14578" max="14578" width="13.28515625" style="37" customWidth="1"/>
    <col min="14579" max="14579" width="10.85546875" style="37" customWidth="1"/>
    <col min="14580" max="14581" width="0" style="37" hidden="1" customWidth="1"/>
    <col min="14582" max="14582" width="12.85546875" style="37" customWidth="1"/>
    <col min="14583" max="14583" width="14.7109375" style="37" customWidth="1"/>
    <col min="14584" max="14584" width="20.28515625" style="37" customWidth="1"/>
    <col min="14585" max="14585" width="4.7109375" style="37" customWidth="1"/>
    <col min="14586" max="14586" width="4.28515625" style="37" bestFit="1" customWidth="1"/>
    <col min="14587" max="14587" width="14" style="37" bestFit="1" customWidth="1"/>
    <col min="14588" max="14588" width="5.28515625" style="37" customWidth="1"/>
    <col min="14589" max="14589" width="10.28515625" style="37" bestFit="1" customWidth="1"/>
    <col min="14590" max="14590" width="14" style="37" bestFit="1" customWidth="1"/>
    <col min="14591" max="14591" width="9.140625" style="37"/>
    <col min="14592" max="14592" width="8.85546875" style="37" bestFit="1" customWidth="1"/>
    <col min="14593" max="14831" width="9.140625" style="37"/>
    <col min="14832" max="14832" width="6.28515625" style="37" bestFit="1" customWidth="1"/>
    <col min="14833" max="14833" width="61.140625" style="37" customWidth="1"/>
    <col min="14834" max="14834" width="13.28515625" style="37" customWidth="1"/>
    <col min="14835" max="14835" width="10.85546875" style="37" customWidth="1"/>
    <col min="14836" max="14837" width="0" style="37" hidden="1" customWidth="1"/>
    <col min="14838" max="14838" width="12.85546875" style="37" customWidth="1"/>
    <col min="14839" max="14839" width="14.7109375" style="37" customWidth="1"/>
    <col min="14840" max="14840" width="20.28515625" style="37" customWidth="1"/>
    <col min="14841" max="14841" width="4.7109375" style="37" customWidth="1"/>
    <col min="14842" max="14842" width="4.28515625" style="37" bestFit="1" customWidth="1"/>
    <col min="14843" max="14843" width="14" style="37" bestFit="1" customWidth="1"/>
    <col min="14844" max="14844" width="5.28515625" style="37" customWidth="1"/>
    <col min="14845" max="14845" width="10.28515625" style="37" bestFit="1" customWidth="1"/>
    <col min="14846" max="14846" width="14" style="37" bestFit="1" customWidth="1"/>
    <col min="14847" max="14847" width="9.140625" style="37"/>
    <col min="14848" max="14848" width="8.85546875" style="37" bestFit="1" customWidth="1"/>
    <col min="14849" max="15087" width="9.140625" style="37"/>
    <col min="15088" max="15088" width="6.28515625" style="37" bestFit="1" customWidth="1"/>
    <col min="15089" max="15089" width="61.140625" style="37" customWidth="1"/>
    <col min="15090" max="15090" width="13.28515625" style="37" customWidth="1"/>
    <col min="15091" max="15091" width="10.85546875" style="37" customWidth="1"/>
    <col min="15092" max="15093" width="0" style="37" hidden="1" customWidth="1"/>
    <col min="15094" max="15094" width="12.85546875" style="37" customWidth="1"/>
    <col min="15095" max="15095" width="14.7109375" style="37" customWidth="1"/>
    <col min="15096" max="15096" width="20.28515625" style="37" customWidth="1"/>
    <col min="15097" max="15097" width="4.7109375" style="37" customWidth="1"/>
    <col min="15098" max="15098" width="4.28515625" style="37" bestFit="1" customWidth="1"/>
    <col min="15099" max="15099" width="14" style="37" bestFit="1" customWidth="1"/>
    <col min="15100" max="15100" width="5.28515625" style="37" customWidth="1"/>
    <col min="15101" max="15101" width="10.28515625" style="37" bestFit="1" customWidth="1"/>
    <col min="15102" max="15102" width="14" style="37" bestFit="1" customWidth="1"/>
    <col min="15103" max="15103" width="9.140625" style="37"/>
    <col min="15104" max="15104" width="8.85546875" style="37" bestFit="1" customWidth="1"/>
    <col min="15105" max="15343" width="9.140625" style="37"/>
    <col min="15344" max="15344" width="6.28515625" style="37" bestFit="1" customWidth="1"/>
    <col min="15345" max="15345" width="61.140625" style="37" customWidth="1"/>
    <col min="15346" max="15346" width="13.28515625" style="37" customWidth="1"/>
    <col min="15347" max="15347" width="10.85546875" style="37" customWidth="1"/>
    <col min="15348" max="15349" width="0" style="37" hidden="1" customWidth="1"/>
    <col min="15350" max="15350" width="12.85546875" style="37" customWidth="1"/>
    <col min="15351" max="15351" width="14.7109375" style="37" customWidth="1"/>
    <col min="15352" max="15352" width="20.28515625" style="37" customWidth="1"/>
    <col min="15353" max="15353" width="4.7109375" style="37" customWidth="1"/>
    <col min="15354" max="15354" width="4.28515625" style="37" bestFit="1" customWidth="1"/>
    <col min="15355" max="15355" width="14" style="37" bestFit="1" customWidth="1"/>
    <col min="15356" max="15356" width="5.28515625" style="37" customWidth="1"/>
    <col min="15357" max="15357" width="10.28515625" style="37" bestFit="1" customWidth="1"/>
    <col min="15358" max="15358" width="14" style="37" bestFit="1" customWidth="1"/>
    <col min="15359" max="15359" width="9.140625" style="37"/>
    <col min="15360" max="15360" width="8.85546875" style="37" bestFit="1" customWidth="1"/>
    <col min="15361" max="15599" width="9.140625" style="37"/>
    <col min="15600" max="15600" width="6.28515625" style="37" bestFit="1" customWidth="1"/>
    <col min="15601" max="15601" width="61.140625" style="37" customWidth="1"/>
    <col min="15602" max="15602" width="13.28515625" style="37" customWidth="1"/>
    <col min="15603" max="15603" width="10.85546875" style="37" customWidth="1"/>
    <col min="15604" max="15605" width="0" style="37" hidden="1" customWidth="1"/>
    <col min="15606" max="15606" width="12.85546875" style="37" customWidth="1"/>
    <col min="15607" max="15607" width="14.7109375" style="37" customWidth="1"/>
    <col min="15608" max="15608" width="20.28515625" style="37" customWidth="1"/>
    <col min="15609" max="15609" width="4.7109375" style="37" customWidth="1"/>
    <col min="15610" max="15610" width="4.28515625" style="37" bestFit="1" customWidth="1"/>
    <col min="15611" max="15611" width="14" style="37" bestFit="1" customWidth="1"/>
    <col min="15612" max="15612" width="5.28515625" style="37" customWidth="1"/>
    <col min="15613" max="15613" width="10.28515625" style="37" bestFit="1" customWidth="1"/>
    <col min="15614" max="15614" width="14" style="37" bestFit="1" customWidth="1"/>
    <col min="15615" max="15615" width="9.140625" style="37"/>
    <col min="15616" max="15616" width="8.85546875" style="37" bestFit="1" customWidth="1"/>
    <col min="15617" max="15855" width="9.140625" style="37"/>
    <col min="15856" max="15856" width="6.28515625" style="37" bestFit="1" customWidth="1"/>
    <col min="15857" max="15857" width="61.140625" style="37" customWidth="1"/>
    <col min="15858" max="15858" width="13.28515625" style="37" customWidth="1"/>
    <col min="15859" max="15859" width="10.85546875" style="37" customWidth="1"/>
    <col min="15860" max="15861" width="0" style="37" hidden="1" customWidth="1"/>
    <col min="15862" max="15862" width="12.85546875" style="37" customWidth="1"/>
    <col min="15863" max="15863" width="14.7109375" style="37" customWidth="1"/>
    <col min="15864" max="15864" width="20.28515625" style="37" customWidth="1"/>
    <col min="15865" max="15865" width="4.7109375" style="37" customWidth="1"/>
    <col min="15866" max="15866" width="4.28515625" style="37" bestFit="1" customWidth="1"/>
    <col min="15867" max="15867" width="14" style="37" bestFit="1" customWidth="1"/>
    <col min="15868" max="15868" width="5.28515625" style="37" customWidth="1"/>
    <col min="15869" max="15869" width="10.28515625" style="37" bestFit="1" customWidth="1"/>
    <col min="15870" max="15870" width="14" style="37" bestFit="1" customWidth="1"/>
    <col min="15871" max="15871" width="9.140625" style="37"/>
    <col min="15872" max="15872" width="8.85546875" style="37" bestFit="1" customWidth="1"/>
    <col min="15873" max="16111" width="9.140625" style="37"/>
    <col min="16112" max="16112" width="6.28515625" style="37" bestFit="1" customWidth="1"/>
    <col min="16113" max="16113" width="61.140625" style="37" customWidth="1"/>
    <col min="16114" max="16114" width="13.28515625" style="37" customWidth="1"/>
    <col min="16115" max="16115" width="10.85546875" style="37" customWidth="1"/>
    <col min="16116" max="16117" width="0" style="37" hidden="1" customWidth="1"/>
    <col min="16118" max="16118" width="12.85546875" style="37" customWidth="1"/>
    <col min="16119" max="16119" width="14.7109375" style="37" customWidth="1"/>
    <col min="16120" max="16120" width="20.28515625" style="37" customWidth="1"/>
    <col min="16121" max="16121" width="4.7109375" style="37" customWidth="1"/>
    <col min="16122" max="16122" width="4.28515625" style="37" bestFit="1" customWidth="1"/>
    <col min="16123" max="16123" width="14" style="37" bestFit="1" customWidth="1"/>
    <col min="16124" max="16124" width="5.28515625" style="37" customWidth="1"/>
    <col min="16125" max="16125" width="10.28515625" style="37" bestFit="1" customWidth="1"/>
    <col min="16126" max="16126" width="14" style="37" bestFit="1" customWidth="1"/>
    <col min="16127" max="16127" width="9.140625" style="37"/>
    <col min="16128" max="16128" width="8.85546875" style="37" bestFit="1" customWidth="1"/>
    <col min="16129" max="16384" width="9.140625" style="37"/>
  </cols>
  <sheetData>
    <row r="1" spans="1:90" s="30" customFormat="1" ht="25.5" customHeight="1">
      <c r="A1" s="80" t="s">
        <v>90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</row>
    <row r="2" spans="1:90" ht="42.75" customHeight="1">
      <c r="A2" s="31" t="s">
        <v>0</v>
      </c>
      <c r="B2" s="32" t="s">
        <v>1</v>
      </c>
      <c r="C2" s="33" t="s">
        <v>2</v>
      </c>
      <c r="D2" s="34" t="s">
        <v>28</v>
      </c>
      <c r="E2" s="32" t="s">
        <v>3</v>
      </c>
      <c r="F2" s="35" t="s">
        <v>58</v>
      </c>
      <c r="G2" s="35" t="s">
        <v>57</v>
      </c>
      <c r="H2" s="35" t="s">
        <v>59</v>
      </c>
      <c r="I2" s="35" t="s">
        <v>60</v>
      </c>
      <c r="J2" s="35"/>
      <c r="K2" s="36" t="s">
        <v>63</v>
      </c>
      <c r="L2" s="77" t="s">
        <v>91</v>
      </c>
      <c r="M2" s="78"/>
      <c r="N2" s="77" t="s">
        <v>92</v>
      </c>
      <c r="O2" s="79"/>
    </row>
    <row r="3" spans="1:90" s="45" customFormat="1">
      <c r="A3" s="38"/>
      <c r="B3" s="39" t="s">
        <v>89</v>
      </c>
      <c r="C3" s="40"/>
      <c r="D3" s="41"/>
      <c r="E3" s="42"/>
      <c r="F3" s="43"/>
      <c r="G3" s="43"/>
      <c r="H3" s="43"/>
      <c r="I3" s="43"/>
      <c r="J3" s="43"/>
      <c r="K3" s="43"/>
      <c r="L3" s="81"/>
      <c r="M3" s="82"/>
      <c r="N3" s="81"/>
      <c r="O3" s="83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  <c r="CB3" s="44"/>
      <c r="CC3" s="44"/>
      <c r="CD3" s="44"/>
      <c r="CE3" s="44"/>
      <c r="CF3" s="44"/>
      <c r="CG3" s="44"/>
      <c r="CH3" s="44"/>
      <c r="CI3" s="44"/>
      <c r="CJ3" s="44"/>
      <c r="CK3" s="44"/>
      <c r="CL3" s="44"/>
    </row>
    <row r="4" spans="1:90" ht="14.25">
      <c r="A4" s="46" t="s">
        <v>32</v>
      </c>
      <c r="B4" s="47" t="s">
        <v>25</v>
      </c>
      <c r="C4" s="48">
        <v>600203</v>
      </c>
      <c r="D4" s="49"/>
      <c r="E4" s="50" t="s">
        <v>5</v>
      </c>
      <c r="F4" s="51">
        <v>500</v>
      </c>
      <c r="G4" s="51">
        <v>500</v>
      </c>
      <c r="H4" s="51">
        <v>500</v>
      </c>
      <c r="I4" s="51">
        <v>1000</v>
      </c>
      <c r="J4" s="51"/>
      <c r="K4" s="51">
        <v>6500</v>
      </c>
      <c r="L4" s="73"/>
      <c r="M4" s="74"/>
      <c r="N4" s="69">
        <f>K4*L4</f>
        <v>0</v>
      </c>
      <c r="O4" s="70"/>
    </row>
    <row r="5" spans="1:90">
      <c r="A5" s="46" t="s">
        <v>33</v>
      </c>
      <c r="B5" s="47" t="s">
        <v>26</v>
      </c>
      <c r="C5" s="48" t="s">
        <v>6</v>
      </c>
      <c r="D5" s="49"/>
      <c r="E5" s="48" t="s">
        <v>5</v>
      </c>
      <c r="F5" s="51">
        <v>35</v>
      </c>
      <c r="G5" s="51">
        <v>35</v>
      </c>
      <c r="H5" s="51">
        <v>35</v>
      </c>
      <c r="I5" s="51">
        <v>45</v>
      </c>
      <c r="J5" s="51"/>
      <c r="K5" s="51">
        <f t="shared" ref="K5:K15" si="0">F5+G5+H5+I5+J5</f>
        <v>150</v>
      </c>
      <c r="L5" s="73"/>
      <c r="M5" s="74"/>
      <c r="N5" s="69">
        <f t="shared" ref="N5:N28" si="1">K5*L5</f>
        <v>0</v>
      </c>
      <c r="O5" s="70"/>
    </row>
    <row r="6" spans="1:90" ht="14.25">
      <c r="A6" s="46" t="s">
        <v>34</v>
      </c>
      <c r="B6" s="47" t="s">
        <v>22</v>
      </c>
      <c r="C6" s="48">
        <v>601902</v>
      </c>
      <c r="D6" s="49"/>
      <c r="E6" s="48" t="s">
        <v>5</v>
      </c>
      <c r="F6" s="51">
        <v>70</v>
      </c>
      <c r="G6" s="51">
        <v>80</v>
      </c>
      <c r="H6" s="51">
        <v>50</v>
      </c>
      <c r="I6" s="51">
        <v>300</v>
      </c>
      <c r="J6" s="51"/>
      <c r="K6" s="51">
        <f t="shared" si="0"/>
        <v>500</v>
      </c>
      <c r="L6" s="73"/>
      <c r="M6" s="74"/>
      <c r="N6" s="69">
        <f t="shared" si="1"/>
        <v>0</v>
      </c>
      <c r="O6" s="70"/>
    </row>
    <row r="7" spans="1:90" ht="14.25">
      <c r="A7" s="46" t="s">
        <v>35</v>
      </c>
      <c r="B7" s="47" t="s">
        <v>15</v>
      </c>
      <c r="C7" s="48" t="s">
        <v>6</v>
      </c>
      <c r="D7" s="49"/>
      <c r="E7" s="48" t="s">
        <v>4</v>
      </c>
      <c r="F7" s="51">
        <v>120</v>
      </c>
      <c r="G7" s="51">
        <v>150</v>
      </c>
      <c r="H7" s="51">
        <v>100</v>
      </c>
      <c r="I7" s="51">
        <v>130</v>
      </c>
      <c r="J7" s="51"/>
      <c r="K7" s="51">
        <v>2000</v>
      </c>
      <c r="L7" s="73"/>
      <c r="M7" s="74"/>
      <c r="N7" s="69">
        <f t="shared" si="1"/>
        <v>0</v>
      </c>
      <c r="O7" s="70"/>
    </row>
    <row r="8" spans="1:90" ht="14.25">
      <c r="A8" s="46" t="s">
        <v>36</v>
      </c>
      <c r="B8" s="47" t="s">
        <v>16</v>
      </c>
      <c r="C8" s="48" t="s">
        <v>6</v>
      </c>
      <c r="D8" s="49"/>
      <c r="E8" s="48" t="s">
        <v>4</v>
      </c>
      <c r="F8" s="51">
        <v>85</v>
      </c>
      <c r="G8" s="51">
        <v>100</v>
      </c>
      <c r="H8" s="51">
        <v>85</v>
      </c>
      <c r="I8" s="51">
        <v>80</v>
      </c>
      <c r="J8" s="51"/>
      <c r="K8" s="51">
        <v>2350</v>
      </c>
      <c r="L8" s="73"/>
      <c r="M8" s="74"/>
      <c r="N8" s="69">
        <f t="shared" si="1"/>
        <v>0</v>
      </c>
      <c r="O8" s="70"/>
    </row>
    <row r="9" spans="1:90">
      <c r="A9" s="46" t="s">
        <v>37</v>
      </c>
      <c r="B9" s="47" t="s">
        <v>18</v>
      </c>
      <c r="C9" s="48" t="s">
        <v>6</v>
      </c>
      <c r="D9" s="49"/>
      <c r="E9" s="50" t="s">
        <v>4</v>
      </c>
      <c r="F9" s="51">
        <v>150</v>
      </c>
      <c r="G9" s="51">
        <v>50</v>
      </c>
      <c r="H9" s="51">
        <v>150</v>
      </c>
      <c r="I9" s="51">
        <v>50</v>
      </c>
      <c r="J9" s="51"/>
      <c r="K9" s="51">
        <v>2400</v>
      </c>
      <c r="L9" s="73"/>
      <c r="M9" s="74"/>
      <c r="N9" s="69">
        <f t="shared" si="1"/>
        <v>0</v>
      </c>
      <c r="O9" s="70"/>
    </row>
    <row r="10" spans="1:90" ht="25.5">
      <c r="A10" s="46" t="s">
        <v>38</v>
      </c>
      <c r="B10" s="47" t="s">
        <v>17</v>
      </c>
      <c r="C10" s="48" t="s">
        <v>6</v>
      </c>
      <c r="D10" s="49"/>
      <c r="E10" s="48" t="s">
        <v>4</v>
      </c>
      <c r="F10" s="51">
        <v>100</v>
      </c>
      <c r="G10" s="51">
        <v>100</v>
      </c>
      <c r="H10" s="51">
        <v>100</v>
      </c>
      <c r="I10" s="51">
        <v>100</v>
      </c>
      <c r="J10" s="51"/>
      <c r="K10" s="51">
        <v>2400</v>
      </c>
      <c r="L10" s="73"/>
      <c r="M10" s="74"/>
      <c r="N10" s="69">
        <f t="shared" si="1"/>
        <v>0</v>
      </c>
      <c r="O10" s="70"/>
    </row>
    <row r="11" spans="1:90">
      <c r="A11" s="46" t="s">
        <v>39</v>
      </c>
      <c r="B11" s="47" t="s">
        <v>19</v>
      </c>
      <c r="C11" s="48">
        <v>600530</v>
      </c>
      <c r="D11" s="49"/>
      <c r="E11" s="48" t="s">
        <v>4</v>
      </c>
      <c r="F11" s="51">
        <v>30</v>
      </c>
      <c r="G11" s="51">
        <v>70</v>
      </c>
      <c r="H11" s="51">
        <v>30</v>
      </c>
      <c r="I11" s="51">
        <v>70</v>
      </c>
      <c r="J11" s="51"/>
      <c r="K11" s="51">
        <v>1000</v>
      </c>
      <c r="L11" s="73"/>
      <c r="M11" s="74"/>
      <c r="N11" s="69">
        <f t="shared" si="1"/>
        <v>0</v>
      </c>
      <c r="O11" s="70"/>
    </row>
    <row r="12" spans="1:90">
      <c r="A12" s="46" t="s">
        <v>40</v>
      </c>
      <c r="B12" s="47" t="s">
        <v>20</v>
      </c>
      <c r="C12" s="48">
        <v>600540</v>
      </c>
      <c r="D12" s="49"/>
      <c r="E12" s="48" t="s">
        <v>4</v>
      </c>
      <c r="F12" s="51">
        <v>20</v>
      </c>
      <c r="G12" s="51">
        <v>30</v>
      </c>
      <c r="H12" s="51">
        <v>20</v>
      </c>
      <c r="I12" s="51">
        <v>30</v>
      </c>
      <c r="J12" s="51"/>
      <c r="K12" s="51">
        <v>600</v>
      </c>
      <c r="L12" s="73"/>
      <c r="M12" s="74"/>
      <c r="N12" s="69">
        <f t="shared" si="1"/>
        <v>0</v>
      </c>
      <c r="O12" s="70"/>
    </row>
    <row r="13" spans="1:90">
      <c r="A13" s="46" t="s">
        <v>41</v>
      </c>
      <c r="B13" s="47" t="s">
        <v>21</v>
      </c>
      <c r="C13" s="48">
        <v>600541</v>
      </c>
      <c r="D13" s="49"/>
      <c r="E13" s="48" t="s">
        <v>4</v>
      </c>
      <c r="F13" s="51">
        <v>20</v>
      </c>
      <c r="G13" s="51">
        <v>20</v>
      </c>
      <c r="H13" s="51">
        <v>20</v>
      </c>
      <c r="I13" s="51">
        <v>20</v>
      </c>
      <c r="J13" s="51"/>
      <c r="K13" s="51">
        <f t="shared" si="0"/>
        <v>80</v>
      </c>
      <c r="L13" s="73"/>
      <c r="M13" s="74"/>
      <c r="N13" s="69">
        <f t="shared" si="1"/>
        <v>0</v>
      </c>
      <c r="O13" s="70"/>
    </row>
    <row r="14" spans="1:90">
      <c r="A14" s="46" t="s">
        <v>42</v>
      </c>
      <c r="B14" s="47" t="s">
        <v>27</v>
      </c>
      <c r="C14" s="48" t="s">
        <v>6</v>
      </c>
      <c r="D14" s="49"/>
      <c r="E14" s="52" t="s">
        <v>5</v>
      </c>
      <c r="F14" s="51">
        <v>30</v>
      </c>
      <c r="G14" s="51">
        <v>30</v>
      </c>
      <c r="H14" s="51">
        <v>25</v>
      </c>
      <c r="I14" s="51">
        <v>25</v>
      </c>
      <c r="J14" s="51"/>
      <c r="K14" s="51">
        <f t="shared" si="0"/>
        <v>110</v>
      </c>
      <c r="L14" s="73"/>
      <c r="M14" s="74"/>
      <c r="N14" s="69">
        <f t="shared" si="1"/>
        <v>0</v>
      </c>
      <c r="O14" s="70"/>
    </row>
    <row r="15" spans="1:90" ht="25.5">
      <c r="A15" s="46" t="s">
        <v>43</v>
      </c>
      <c r="B15" s="47" t="s">
        <v>23</v>
      </c>
      <c r="C15" s="48" t="s">
        <v>6</v>
      </c>
      <c r="D15" s="49"/>
      <c r="E15" s="50" t="s">
        <v>4</v>
      </c>
      <c r="F15" s="51">
        <v>80</v>
      </c>
      <c r="G15" s="51">
        <v>70</v>
      </c>
      <c r="H15" s="51">
        <v>80</v>
      </c>
      <c r="I15" s="51">
        <v>70</v>
      </c>
      <c r="J15" s="51"/>
      <c r="K15" s="51">
        <f t="shared" si="0"/>
        <v>300</v>
      </c>
      <c r="L15" s="73"/>
      <c r="M15" s="74"/>
      <c r="N15" s="69">
        <f t="shared" si="1"/>
        <v>0</v>
      </c>
      <c r="O15" s="70"/>
    </row>
    <row r="16" spans="1:90" ht="27">
      <c r="A16" s="46" t="s">
        <v>44</v>
      </c>
      <c r="B16" s="47" t="s">
        <v>94</v>
      </c>
      <c r="C16" s="48">
        <v>500100</v>
      </c>
      <c r="D16" s="49"/>
      <c r="E16" s="52" t="s">
        <v>8</v>
      </c>
      <c r="F16" s="51">
        <v>2361.5</v>
      </c>
      <c r="G16" s="51">
        <v>1943.8</v>
      </c>
      <c r="H16" s="51">
        <v>2615.7000000000003</v>
      </c>
      <c r="I16" s="51">
        <v>2738.8999999999996</v>
      </c>
      <c r="J16" s="51"/>
      <c r="K16" s="51">
        <v>9930</v>
      </c>
      <c r="L16" s="73"/>
      <c r="M16" s="74"/>
      <c r="N16" s="69">
        <f t="shared" si="1"/>
        <v>0</v>
      </c>
      <c r="O16" s="70"/>
    </row>
    <row r="17" spans="1:15" ht="27">
      <c r="A17" s="46" t="s">
        <v>45</v>
      </c>
      <c r="B17" s="47" t="s">
        <v>95</v>
      </c>
      <c r="C17" s="48">
        <v>500200</v>
      </c>
      <c r="D17" s="49"/>
      <c r="E17" s="52" t="s">
        <v>8</v>
      </c>
      <c r="F17" s="51">
        <v>3376.3999999999996</v>
      </c>
      <c r="G17" s="51">
        <v>2779.3999999999996</v>
      </c>
      <c r="H17" s="51">
        <v>3739.7000000000003</v>
      </c>
      <c r="I17" s="51">
        <v>3915.8</v>
      </c>
      <c r="J17" s="51"/>
      <c r="K17" s="51">
        <v>13790</v>
      </c>
      <c r="L17" s="73"/>
      <c r="M17" s="74"/>
      <c r="N17" s="69">
        <f t="shared" si="1"/>
        <v>0</v>
      </c>
      <c r="O17" s="70"/>
    </row>
    <row r="18" spans="1:15" ht="27">
      <c r="A18" s="46" t="s">
        <v>46</v>
      </c>
      <c r="B18" s="47" t="s">
        <v>9</v>
      </c>
      <c r="C18" s="48">
        <v>500500</v>
      </c>
      <c r="D18" s="49"/>
      <c r="E18" s="52" t="s">
        <v>8</v>
      </c>
      <c r="F18" s="51">
        <v>91</v>
      </c>
      <c r="G18" s="51">
        <v>84</v>
      </c>
      <c r="H18" s="51">
        <v>101</v>
      </c>
      <c r="I18" s="51">
        <v>79</v>
      </c>
      <c r="J18" s="51"/>
      <c r="K18" s="51">
        <v>455</v>
      </c>
      <c r="L18" s="73"/>
      <c r="M18" s="74"/>
      <c r="N18" s="69">
        <f t="shared" si="1"/>
        <v>0</v>
      </c>
      <c r="O18" s="70"/>
    </row>
    <row r="19" spans="1:15" ht="27">
      <c r="A19" s="46" t="s">
        <v>47</v>
      </c>
      <c r="B19" s="47" t="s">
        <v>7</v>
      </c>
      <c r="C19" s="48">
        <v>501600</v>
      </c>
      <c r="D19" s="49"/>
      <c r="E19" s="52" t="s">
        <v>8</v>
      </c>
      <c r="F19" s="51">
        <v>48</v>
      </c>
      <c r="G19" s="51">
        <v>41</v>
      </c>
      <c r="H19" s="51">
        <v>46</v>
      </c>
      <c r="I19" s="51">
        <v>57</v>
      </c>
      <c r="J19" s="51"/>
      <c r="K19" s="51">
        <v>292</v>
      </c>
      <c r="L19" s="73"/>
      <c r="M19" s="74"/>
      <c r="N19" s="69">
        <f t="shared" si="1"/>
        <v>0</v>
      </c>
      <c r="O19" s="70"/>
    </row>
    <row r="20" spans="1:15" ht="14.25">
      <c r="A20" s="46" t="s">
        <v>48</v>
      </c>
      <c r="B20" s="47" t="s">
        <v>24</v>
      </c>
      <c r="C20" s="48">
        <v>501800</v>
      </c>
      <c r="D20" s="49"/>
      <c r="E20" s="52" t="s">
        <v>8</v>
      </c>
      <c r="F20" s="51">
        <v>97</v>
      </c>
      <c r="G20" s="51">
        <v>72</v>
      </c>
      <c r="H20" s="51">
        <v>99</v>
      </c>
      <c r="I20" s="51">
        <v>85</v>
      </c>
      <c r="J20" s="51"/>
      <c r="K20" s="51">
        <v>513</v>
      </c>
      <c r="L20" s="73"/>
      <c r="M20" s="74"/>
      <c r="N20" s="69">
        <f t="shared" si="1"/>
        <v>0</v>
      </c>
      <c r="O20" s="70"/>
    </row>
    <row r="21" spans="1:15" ht="14.25">
      <c r="A21" s="46" t="s">
        <v>49</v>
      </c>
      <c r="B21" s="47" t="s">
        <v>61</v>
      </c>
      <c r="C21" s="48"/>
      <c r="D21" s="49"/>
      <c r="E21" s="52" t="s">
        <v>8</v>
      </c>
      <c r="F21" s="51">
        <v>50</v>
      </c>
      <c r="G21" s="51">
        <v>50</v>
      </c>
      <c r="H21" s="51">
        <v>50</v>
      </c>
      <c r="I21" s="51">
        <v>100</v>
      </c>
      <c r="J21" s="51"/>
      <c r="K21" s="51">
        <f t="shared" ref="K21:K27" si="2">F21+G21+H21+I21+J21</f>
        <v>250</v>
      </c>
      <c r="L21" s="73"/>
      <c r="M21" s="74"/>
      <c r="N21" s="69">
        <f t="shared" si="1"/>
        <v>0</v>
      </c>
      <c r="O21" s="70"/>
    </row>
    <row r="22" spans="1:15" ht="14.25">
      <c r="A22" s="46" t="s">
        <v>50</v>
      </c>
      <c r="B22" s="47" t="s">
        <v>62</v>
      </c>
      <c r="C22" s="48">
        <v>502300</v>
      </c>
      <c r="D22" s="49"/>
      <c r="E22" s="52" t="s">
        <v>8</v>
      </c>
      <c r="F22" s="51">
        <v>80</v>
      </c>
      <c r="G22" s="51">
        <v>40</v>
      </c>
      <c r="H22" s="51">
        <v>50</v>
      </c>
      <c r="I22" s="51">
        <v>130</v>
      </c>
      <c r="J22" s="51"/>
      <c r="K22" s="51">
        <f t="shared" si="2"/>
        <v>300</v>
      </c>
      <c r="L22" s="73"/>
      <c r="M22" s="74"/>
      <c r="N22" s="69">
        <f t="shared" si="1"/>
        <v>0</v>
      </c>
      <c r="O22" s="70"/>
    </row>
    <row r="23" spans="1:15" ht="27">
      <c r="A23" s="46" t="s">
        <v>51</v>
      </c>
      <c r="B23" s="47" t="s">
        <v>10</v>
      </c>
      <c r="C23" s="48">
        <v>801000</v>
      </c>
      <c r="D23" s="49"/>
      <c r="E23" s="52" t="s">
        <v>4</v>
      </c>
      <c r="F23" s="51">
        <v>2</v>
      </c>
      <c r="G23" s="51">
        <v>2</v>
      </c>
      <c r="H23" s="51">
        <v>2</v>
      </c>
      <c r="I23" s="51">
        <v>2</v>
      </c>
      <c r="J23" s="51"/>
      <c r="K23" s="51">
        <f t="shared" si="2"/>
        <v>8</v>
      </c>
      <c r="L23" s="73"/>
      <c r="M23" s="74"/>
      <c r="N23" s="69">
        <f t="shared" si="1"/>
        <v>0</v>
      </c>
      <c r="O23" s="70"/>
    </row>
    <row r="24" spans="1:15" ht="14.25">
      <c r="A24" s="46" t="s">
        <v>52</v>
      </c>
      <c r="B24" s="47" t="s">
        <v>11</v>
      </c>
      <c r="C24" s="48">
        <v>218110</v>
      </c>
      <c r="D24" s="49"/>
      <c r="E24" s="52" t="s">
        <v>4</v>
      </c>
      <c r="F24" s="51">
        <v>2</v>
      </c>
      <c r="G24" s="51">
        <v>2</v>
      </c>
      <c r="H24" s="51">
        <v>2</v>
      </c>
      <c r="I24" s="51">
        <v>2</v>
      </c>
      <c r="J24" s="51"/>
      <c r="K24" s="51">
        <f t="shared" si="2"/>
        <v>8</v>
      </c>
      <c r="L24" s="73"/>
      <c r="M24" s="74"/>
      <c r="N24" s="69">
        <f t="shared" si="1"/>
        <v>0</v>
      </c>
      <c r="O24" s="70"/>
    </row>
    <row r="25" spans="1:15">
      <c r="A25" s="46" t="s">
        <v>53</v>
      </c>
      <c r="B25" s="47" t="s">
        <v>12</v>
      </c>
      <c r="C25" s="48">
        <v>501300</v>
      </c>
      <c r="D25" s="49" t="s">
        <v>29</v>
      </c>
      <c r="E25" s="52" t="s">
        <v>4</v>
      </c>
      <c r="F25" s="51"/>
      <c r="G25" s="51"/>
      <c r="H25" s="51"/>
      <c r="I25" s="51">
        <v>10</v>
      </c>
      <c r="J25" s="51"/>
      <c r="K25" s="51">
        <f t="shared" si="2"/>
        <v>10</v>
      </c>
      <c r="L25" s="73"/>
      <c r="M25" s="74"/>
      <c r="N25" s="69">
        <f t="shared" si="1"/>
        <v>0</v>
      </c>
      <c r="O25" s="70"/>
    </row>
    <row r="26" spans="1:15">
      <c r="A26" s="46" t="s">
        <v>54</v>
      </c>
      <c r="B26" s="47" t="s">
        <v>88</v>
      </c>
      <c r="C26" s="48">
        <v>500600</v>
      </c>
      <c r="D26" s="49"/>
      <c r="E26" s="52" t="s">
        <v>4</v>
      </c>
      <c r="F26" s="51">
        <v>12</v>
      </c>
      <c r="G26" s="51">
        <v>12</v>
      </c>
      <c r="H26" s="51">
        <v>12</v>
      </c>
      <c r="I26" s="51">
        <v>12</v>
      </c>
      <c r="J26" s="51"/>
      <c r="K26" s="51">
        <v>58</v>
      </c>
      <c r="L26" s="73"/>
      <c r="M26" s="74"/>
      <c r="N26" s="69">
        <f t="shared" si="1"/>
        <v>0</v>
      </c>
      <c r="O26" s="70"/>
    </row>
    <row r="27" spans="1:15">
      <c r="A27" s="46" t="s">
        <v>55</v>
      </c>
      <c r="B27" s="47" t="s">
        <v>13</v>
      </c>
      <c r="C27" s="48">
        <v>501000</v>
      </c>
      <c r="D27" s="49" t="s">
        <v>30</v>
      </c>
      <c r="E27" s="52" t="s">
        <v>4</v>
      </c>
      <c r="F27" s="51"/>
      <c r="G27" s="51"/>
      <c r="H27" s="51"/>
      <c r="I27" s="51">
        <v>10</v>
      </c>
      <c r="J27" s="51"/>
      <c r="K27" s="51">
        <f t="shared" si="2"/>
        <v>10</v>
      </c>
      <c r="L27" s="73"/>
      <c r="M27" s="74"/>
      <c r="N27" s="69">
        <f t="shared" si="1"/>
        <v>0</v>
      </c>
      <c r="O27" s="70"/>
    </row>
    <row r="28" spans="1:15" ht="13.5" thickBot="1">
      <c r="A28" s="53" t="s">
        <v>56</v>
      </c>
      <c r="B28" s="54" t="s">
        <v>14</v>
      </c>
      <c r="C28" s="55">
        <v>501100</v>
      </c>
      <c r="D28" s="56" t="s">
        <v>31</v>
      </c>
      <c r="E28" s="57" t="s">
        <v>4</v>
      </c>
      <c r="F28" s="58">
        <v>12</v>
      </c>
      <c r="G28" s="58">
        <v>12</v>
      </c>
      <c r="H28" s="58">
        <v>12</v>
      </c>
      <c r="I28" s="58">
        <v>12</v>
      </c>
      <c r="J28" s="58"/>
      <c r="K28" s="58">
        <v>58</v>
      </c>
      <c r="L28" s="75"/>
      <c r="M28" s="76"/>
      <c r="N28" s="71">
        <f t="shared" si="1"/>
        <v>0</v>
      </c>
      <c r="O28" s="72"/>
    </row>
    <row r="29" spans="1:15">
      <c r="L29" s="67" t="s">
        <v>93</v>
      </c>
      <c r="M29" s="68"/>
      <c r="N29" s="65">
        <f>SUM(N4:N28)</f>
        <v>0</v>
      </c>
      <c r="O29" s="66"/>
    </row>
  </sheetData>
  <sheetProtection algorithmName="SHA-512" hashValue="zdTAtFna8p+h/K9kT51tpeytEbETM4JHDxu34iVqUMMhJb4ylaLjNtAODF83haJuEuEUuS7eyzq1pQzXXeX76g==" saltValue="+o/M6eaz/uM1lIL8R+HHrw==" spinCount="100000" sheet="1" objects="1" scenarios="1"/>
  <mergeCells count="57">
    <mergeCell ref="L2:M2"/>
    <mergeCell ref="N2:O2"/>
    <mergeCell ref="A1:O1"/>
    <mergeCell ref="L3:M3"/>
    <mergeCell ref="N3:O3"/>
    <mergeCell ref="L4:M4"/>
    <mergeCell ref="L5:M5"/>
    <mergeCell ref="L6:M6"/>
    <mergeCell ref="L7:M7"/>
    <mergeCell ref="L8:M8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L18:M18"/>
    <mergeCell ref="L19:M19"/>
    <mergeCell ref="L20:M20"/>
    <mergeCell ref="L21:M21"/>
    <mergeCell ref="L22:M22"/>
    <mergeCell ref="L23:M23"/>
    <mergeCell ref="N4:O4"/>
    <mergeCell ref="N5:O5"/>
    <mergeCell ref="N6:O6"/>
    <mergeCell ref="N7:O7"/>
    <mergeCell ref="N8:O8"/>
    <mergeCell ref="N9:O9"/>
    <mergeCell ref="N10:O10"/>
    <mergeCell ref="N11:O11"/>
    <mergeCell ref="N12:O12"/>
    <mergeCell ref="N13:O13"/>
    <mergeCell ref="N14:O14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9:O29"/>
    <mergeCell ref="L29:M29"/>
    <mergeCell ref="N24:O24"/>
    <mergeCell ref="N25:O25"/>
    <mergeCell ref="N26:O26"/>
    <mergeCell ref="N27:O27"/>
    <mergeCell ref="N28:O28"/>
    <mergeCell ref="L24:M24"/>
    <mergeCell ref="L25:M25"/>
    <mergeCell ref="L26:M26"/>
    <mergeCell ref="L27:M27"/>
    <mergeCell ref="L28:M28"/>
  </mergeCells>
  <phoneticPr fontId="7" type="noConversion"/>
  <printOptions horizontalCentered="1"/>
  <pageMargins left="0.51181102362204722" right="0.51181102362204722" top="0.55118110236220474" bottom="0.55118110236220474" header="0.31496062992125984" footer="0.31496062992125984"/>
  <pageSetup paperSize="9" scale="83" fitToHeight="0" orientation="landscape" verticalDpi="1200" r:id="rId1"/>
  <headerFooter>
    <oddHeader>&amp;L&amp;"Arial,Podebljano kurziv"&amp;12GRUPA 2.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view="pageLayout" zoomScaleNormal="100" workbookViewId="0">
      <selection activeCell="B50" sqref="B50"/>
    </sheetView>
  </sheetViews>
  <sheetFormatPr defaultRowHeight="12.75"/>
  <cols>
    <col min="1" max="1" width="9.140625" style="1"/>
    <col min="2" max="2" width="54.28515625" customWidth="1"/>
    <col min="3" max="3" width="11.28515625" style="1" customWidth="1"/>
    <col min="4" max="4" width="11.140625" style="1" hidden="1" customWidth="1"/>
  </cols>
  <sheetData>
    <row r="1" spans="1:4" ht="25.5">
      <c r="A1" s="4" t="s">
        <v>0</v>
      </c>
      <c r="B1" s="5" t="s">
        <v>1</v>
      </c>
      <c r="C1" s="5" t="s">
        <v>3</v>
      </c>
      <c r="D1" s="6" t="s">
        <v>3</v>
      </c>
    </row>
    <row r="2" spans="1:4">
      <c r="A2" s="15"/>
      <c r="B2" s="12" t="s">
        <v>64</v>
      </c>
      <c r="C2" s="16" t="s">
        <v>8</v>
      </c>
      <c r="D2" s="17" t="s">
        <v>5</v>
      </c>
    </row>
    <row r="3" spans="1:4">
      <c r="A3" s="7">
        <v>1</v>
      </c>
      <c r="B3" s="2" t="s">
        <v>65</v>
      </c>
      <c r="C3" s="3">
        <v>740</v>
      </c>
      <c r="D3" s="8">
        <v>836.4</v>
      </c>
    </row>
    <row r="4" spans="1:4">
      <c r="A4" s="7">
        <v>2</v>
      </c>
      <c r="B4" s="2" t="s">
        <v>66</v>
      </c>
      <c r="C4" s="21">
        <v>1140</v>
      </c>
      <c r="D4" s="8">
        <v>1288.3</v>
      </c>
    </row>
    <row r="5" spans="1:4">
      <c r="A5" s="7">
        <v>3</v>
      </c>
      <c r="B5" s="2" t="s">
        <v>67</v>
      </c>
      <c r="C5" s="3">
        <v>690</v>
      </c>
      <c r="D5" s="8">
        <v>776.2</v>
      </c>
    </row>
    <row r="6" spans="1:4">
      <c r="A6" s="7">
        <v>4</v>
      </c>
      <c r="B6" s="2" t="s">
        <v>68</v>
      </c>
      <c r="C6" s="3">
        <v>810</v>
      </c>
      <c r="D6" s="8">
        <v>909.9</v>
      </c>
    </row>
    <row r="7" spans="1:4">
      <c r="A7" s="9"/>
      <c r="B7" s="12" t="s">
        <v>83</v>
      </c>
      <c r="C7" s="10">
        <f>SUM(C3:C6)</f>
        <v>3380</v>
      </c>
      <c r="D7" s="11">
        <f>SUM(D3:D6)</f>
        <v>3810.7999999999997</v>
      </c>
    </row>
    <row r="8" spans="1:4">
      <c r="A8" s="7">
        <v>5</v>
      </c>
      <c r="B8" s="2" t="s">
        <v>69</v>
      </c>
      <c r="C8" s="3">
        <v>1320</v>
      </c>
      <c r="D8" s="8">
        <v>1494.3</v>
      </c>
    </row>
    <row r="9" spans="1:4">
      <c r="A9" s="7">
        <v>6</v>
      </c>
      <c r="B9" s="2" t="s">
        <v>70</v>
      </c>
      <c r="C9" s="3">
        <v>990</v>
      </c>
      <c r="D9" s="8">
        <v>1122</v>
      </c>
    </row>
    <row r="10" spans="1:4">
      <c r="A10" s="7">
        <v>7</v>
      </c>
      <c r="B10" s="2" t="s">
        <v>71</v>
      </c>
      <c r="C10" s="3">
        <v>210</v>
      </c>
      <c r="D10" s="8">
        <v>236</v>
      </c>
    </row>
    <row r="11" spans="1:4">
      <c r="A11" s="7">
        <v>8</v>
      </c>
      <c r="B11" s="2" t="s">
        <v>72</v>
      </c>
      <c r="C11" s="3">
        <v>250</v>
      </c>
      <c r="D11" s="8">
        <v>284.60000000000002</v>
      </c>
    </row>
    <row r="12" spans="1:4">
      <c r="A12" s="9"/>
      <c r="B12" s="12" t="s">
        <v>84</v>
      </c>
      <c r="C12" s="10">
        <f>SUM(C8:C11)</f>
        <v>2770</v>
      </c>
      <c r="D12" s="11">
        <f>SUM(D8:D11)</f>
        <v>3136.9</v>
      </c>
    </row>
    <row r="13" spans="1:4">
      <c r="A13" s="7">
        <v>9</v>
      </c>
      <c r="B13" s="2" t="s">
        <v>76</v>
      </c>
      <c r="C13" s="3">
        <v>820</v>
      </c>
      <c r="D13" s="8">
        <v>927.2</v>
      </c>
    </row>
    <row r="14" spans="1:4">
      <c r="A14" s="7">
        <v>10</v>
      </c>
      <c r="B14" s="2" t="s">
        <v>74</v>
      </c>
      <c r="C14" s="3">
        <v>820</v>
      </c>
      <c r="D14" s="8">
        <v>928.2</v>
      </c>
    </row>
    <row r="15" spans="1:4">
      <c r="A15" s="7">
        <v>11</v>
      </c>
      <c r="B15" s="2" t="s">
        <v>73</v>
      </c>
      <c r="C15" s="3">
        <v>1270</v>
      </c>
      <c r="D15" s="8">
        <v>1437.2</v>
      </c>
    </row>
    <row r="16" spans="1:4">
      <c r="A16" s="7">
        <v>12</v>
      </c>
      <c r="B16" s="2" t="s">
        <v>75</v>
      </c>
      <c r="C16" s="3">
        <v>820</v>
      </c>
      <c r="D16" s="8">
        <v>928.2</v>
      </c>
    </row>
    <row r="17" spans="1:4">
      <c r="A17" s="9"/>
      <c r="B17" s="12" t="s">
        <v>85</v>
      </c>
      <c r="C17" s="10">
        <f>SUM(C13:C16)</f>
        <v>3730</v>
      </c>
      <c r="D17" s="11">
        <f>SUM(D13:D16)</f>
        <v>4220.8</v>
      </c>
    </row>
    <row r="18" spans="1:4">
      <c r="A18" s="7">
        <v>13</v>
      </c>
      <c r="B18" s="2" t="s">
        <v>77</v>
      </c>
      <c r="C18" s="3">
        <v>730</v>
      </c>
      <c r="D18" s="8">
        <v>826.2</v>
      </c>
    </row>
    <row r="19" spans="1:4">
      <c r="A19" s="7">
        <v>14</v>
      </c>
      <c r="B19" s="2" t="s">
        <v>78</v>
      </c>
      <c r="C19" s="3">
        <v>1160</v>
      </c>
      <c r="D19" s="8">
        <v>1309.7</v>
      </c>
    </row>
    <row r="20" spans="1:4">
      <c r="A20" s="7">
        <v>15</v>
      </c>
      <c r="B20" s="2" t="s">
        <v>79</v>
      </c>
      <c r="C20" s="3">
        <v>650</v>
      </c>
      <c r="D20" s="8">
        <v>734.4</v>
      </c>
    </row>
    <row r="21" spans="1:4">
      <c r="A21" s="7">
        <v>16</v>
      </c>
      <c r="B21" s="2" t="s">
        <v>80</v>
      </c>
      <c r="C21" s="3">
        <v>690</v>
      </c>
      <c r="D21" s="8">
        <v>781.3</v>
      </c>
    </row>
    <row r="22" spans="1:4">
      <c r="A22" s="7">
        <v>17</v>
      </c>
      <c r="B22" s="2" t="s">
        <v>81</v>
      </c>
      <c r="C22" s="3">
        <v>680</v>
      </c>
      <c r="D22" s="8">
        <v>768.1</v>
      </c>
    </row>
    <row r="23" spans="1:4">
      <c r="A23" s="9"/>
      <c r="B23" s="12" t="s">
        <v>82</v>
      </c>
      <c r="C23" s="13">
        <f>SUM(C18:C22)</f>
        <v>3910</v>
      </c>
      <c r="D23" s="11">
        <f>SUM(D18:D22)</f>
        <v>4419.7000000000007</v>
      </c>
    </row>
    <row r="24" spans="1:4" ht="13.5" thickBot="1">
      <c r="A24" s="22"/>
      <c r="B24" s="23" t="s">
        <v>86</v>
      </c>
      <c r="C24" s="24">
        <f>SUM(C23,C17,C12,C7)</f>
        <v>13790</v>
      </c>
      <c r="D24" s="14">
        <f>SUM(D23,D17,D12,D7)</f>
        <v>15588.199999999999</v>
      </c>
    </row>
  </sheetData>
  <pageMargins left="0.70866141732283472" right="0.70866141732283472" top="0.74803149606299213" bottom="0.74803149606299213" header="0.31496062992125984" footer="0.31496062992125984"/>
  <pageSetup paperSize="9" scale="110" orientation="portrait" r:id="rId1"/>
  <headerFooter>
    <oddHeader>&amp;L&amp;"Arial,Podebljano kurziv"GRUPA 2, PRILOG 1</oddHeader>
    <oddFooter>&amp;C2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view="pageLayout" zoomScaleNormal="100" workbookViewId="0">
      <selection activeCell="B33" sqref="B33"/>
    </sheetView>
  </sheetViews>
  <sheetFormatPr defaultRowHeight="12.75"/>
  <cols>
    <col min="1" max="1" width="7.28515625" customWidth="1"/>
    <col min="2" max="2" width="57.7109375" customWidth="1"/>
    <col min="3" max="3" width="10.7109375" style="1" customWidth="1"/>
    <col min="4" max="4" width="10.7109375" style="1" hidden="1" customWidth="1"/>
  </cols>
  <sheetData>
    <row r="1" spans="1:4" ht="25.5">
      <c r="A1" s="4" t="s">
        <v>0</v>
      </c>
      <c r="B1" s="5" t="s">
        <v>1</v>
      </c>
      <c r="C1" s="5" t="s">
        <v>3</v>
      </c>
      <c r="D1" s="6" t="s">
        <v>3</v>
      </c>
    </row>
    <row r="2" spans="1:4">
      <c r="A2" s="15"/>
      <c r="B2" s="12" t="s">
        <v>87</v>
      </c>
      <c r="C2" s="16" t="s">
        <v>8</v>
      </c>
      <c r="D2" s="17" t="s">
        <v>5</v>
      </c>
    </row>
    <row r="3" spans="1:4">
      <c r="A3" s="7">
        <v>1</v>
      </c>
      <c r="B3" s="2" t="s">
        <v>65</v>
      </c>
      <c r="C3" s="3">
        <v>520</v>
      </c>
      <c r="D3" s="8">
        <v>861</v>
      </c>
    </row>
    <row r="4" spans="1:4">
      <c r="A4" s="7">
        <v>2</v>
      </c>
      <c r="B4" s="2" t="s">
        <v>66</v>
      </c>
      <c r="C4" s="3">
        <v>800</v>
      </c>
      <c r="D4" s="8">
        <v>1326.1</v>
      </c>
    </row>
    <row r="5" spans="1:4">
      <c r="A5" s="7">
        <v>3</v>
      </c>
      <c r="B5" s="2" t="s">
        <v>67</v>
      </c>
      <c r="C5" s="3">
        <v>480</v>
      </c>
      <c r="D5" s="8">
        <v>799.1</v>
      </c>
    </row>
    <row r="6" spans="1:4">
      <c r="A6" s="7">
        <v>4</v>
      </c>
      <c r="B6" s="2" t="s">
        <v>68</v>
      </c>
      <c r="C6" s="3">
        <v>560</v>
      </c>
      <c r="D6" s="8">
        <v>936.6</v>
      </c>
    </row>
    <row r="7" spans="1:4">
      <c r="A7" s="9"/>
      <c r="B7" s="12" t="s">
        <v>83</v>
      </c>
      <c r="C7" s="10">
        <f>SUM(C3:C6)</f>
        <v>2360</v>
      </c>
      <c r="D7" s="11">
        <f>SUM(D3:D6)</f>
        <v>3922.7999999999997</v>
      </c>
    </row>
    <row r="8" spans="1:4">
      <c r="A8" s="7">
        <v>5</v>
      </c>
      <c r="B8" s="2" t="s">
        <v>69</v>
      </c>
      <c r="C8" s="3">
        <v>930</v>
      </c>
      <c r="D8" s="8">
        <v>1538.3</v>
      </c>
    </row>
    <row r="9" spans="1:4">
      <c r="A9" s="7">
        <v>6</v>
      </c>
      <c r="B9" s="2" t="s">
        <v>70</v>
      </c>
      <c r="C9" s="3">
        <v>700</v>
      </c>
      <c r="D9" s="8">
        <v>1155</v>
      </c>
    </row>
    <row r="10" spans="1:4">
      <c r="A10" s="7">
        <v>7</v>
      </c>
      <c r="B10" s="2" t="s">
        <v>71</v>
      </c>
      <c r="C10" s="3">
        <v>150</v>
      </c>
      <c r="D10" s="8">
        <v>242.6</v>
      </c>
    </row>
    <row r="11" spans="1:4">
      <c r="A11" s="7">
        <v>8</v>
      </c>
      <c r="B11" s="2" t="s">
        <v>72</v>
      </c>
      <c r="C11" s="3">
        <v>180</v>
      </c>
      <c r="D11" s="8">
        <v>292.89999999999998</v>
      </c>
    </row>
    <row r="12" spans="1:4">
      <c r="A12" s="9"/>
      <c r="B12" s="12" t="s">
        <v>84</v>
      </c>
      <c r="C12" s="10">
        <f>SUM(C8:C11)</f>
        <v>1960</v>
      </c>
      <c r="D12" s="11">
        <f>SUM(D8:D11)</f>
        <v>3228.8</v>
      </c>
    </row>
    <row r="13" spans="1:4">
      <c r="A13" s="7">
        <v>9</v>
      </c>
      <c r="B13" s="2" t="s">
        <v>76</v>
      </c>
      <c r="C13" s="3">
        <v>570</v>
      </c>
      <c r="D13" s="8">
        <v>954.5</v>
      </c>
    </row>
    <row r="14" spans="1:4">
      <c r="A14" s="7">
        <v>10</v>
      </c>
      <c r="B14" s="2" t="s">
        <v>74</v>
      </c>
      <c r="C14" s="3">
        <v>580</v>
      </c>
      <c r="D14" s="8">
        <v>955.5</v>
      </c>
    </row>
    <row r="15" spans="1:4">
      <c r="A15" s="7">
        <v>11</v>
      </c>
      <c r="B15" s="2" t="s">
        <v>73</v>
      </c>
      <c r="C15" s="3">
        <v>890</v>
      </c>
      <c r="D15" s="8">
        <v>1479.5</v>
      </c>
    </row>
    <row r="16" spans="1:4">
      <c r="A16" s="7">
        <v>12</v>
      </c>
      <c r="B16" s="2" t="s">
        <v>75</v>
      </c>
      <c r="C16" s="3">
        <v>580</v>
      </c>
      <c r="D16" s="8">
        <v>955.5</v>
      </c>
    </row>
    <row r="17" spans="1:4">
      <c r="A17" s="9"/>
      <c r="B17" s="12" t="s">
        <v>85</v>
      </c>
      <c r="C17" s="10">
        <f>SUM(C13:C16)</f>
        <v>2620</v>
      </c>
      <c r="D17" s="11">
        <f>SUM(D13:D16)</f>
        <v>4345</v>
      </c>
    </row>
    <row r="18" spans="1:4">
      <c r="A18" s="7">
        <v>13</v>
      </c>
      <c r="B18" s="2" t="s">
        <v>77</v>
      </c>
      <c r="C18" s="3">
        <v>510</v>
      </c>
      <c r="D18" s="8">
        <v>850.5</v>
      </c>
    </row>
    <row r="19" spans="1:4">
      <c r="A19" s="7">
        <v>14</v>
      </c>
      <c r="B19" s="2" t="s">
        <v>78</v>
      </c>
      <c r="C19" s="3">
        <v>810</v>
      </c>
      <c r="D19" s="8">
        <v>1348.2</v>
      </c>
    </row>
    <row r="20" spans="1:4">
      <c r="A20" s="7">
        <v>15</v>
      </c>
      <c r="B20" s="2" t="s">
        <v>79</v>
      </c>
      <c r="C20" s="3">
        <v>460</v>
      </c>
      <c r="D20" s="8">
        <v>756</v>
      </c>
    </row>
    <row r="21" spans="1:4">
      <c r="A21" s="7">
        <v>16</v>
      </c>
      <c r="B21" s="2" t="s">
        <v>80</v>
      </c>
      <c r="C21" s="3">
        <v>480</v>
      </c>
      <c r="D21" s="8">
        <v>804.3</v>
      </c>
    </row>
    <row r="22" spans="1:4">
      <c r="A22" s="7">
        <v>17</v>
      </c>
      <c r="B22" s="2" t="s">
        <v>81</v>
      </c>
      <c r="C22" s="3">
        <v>480</v>
      </c>
      <c r="D22" s="8">
        <v>790.7</v>
      </c>
    </row>
    <row r="23" spans="1:4">
      <c r="A23" s="18"/>
      <c r="B23" s="12" t="s">
        <v>82</v>
      </c>
      <c r="C23" s="13">
        <f>SUM(C18:C22)</f>
        <v>2740</v>
      </c>
      <c r="D23" s="19">
        <f>SUM(D18:D22)</f>
        <v>4549.7</v>
      </c>
    </row>
    <row r="24" spans="1:4">
      <c r="A24" s="29">
        <v>18</v>
      </c>
      <c r="B24" s="28" t="s">
        <v>96</v>
      </c>
      <c r="C24" s="27">
        <v>250</v>
      </c>
      <c r="D24" s="26"/>
    </row>
    <row r="25" spans="1:4" ht="13.5" thickBot="1">
      <c r="A25" s="25"/>
      <c r="B25" s="23" t="s">
        <v>86</v>
      </c>
      <c r="C25" s="24">
        <f>SUM(C24,C23,C17,C12,C7)</f>
        <v>9930</v>
      </c>
      <c r="D25" s="20">
        <f>SUM(D23,D17,D12,D7)</f>
        <v>16046.3</v>
      </c>
    </row>
  </sheetData>
  <pageMargins left="0.70866141732283472" right="0.70866141732283472" top="0.74803149606299213" bottom="0.74803149606299213" header="0.31496062992125984" footer="0.31496062992125984"/>
  <pageSetup paperSize="9" scale="110" orientation="portrait" r:id="rId1"/>
  <headerFooter>
    <oddHeader>&amp;L&amp;"Arial,Podebljano kurziv"GRUPA 2, PRILOG 2</oddHeader>
    <oddFooter>&amp;C2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TROŠKOVNIK</vt:lpstr>
      <vt:lpstr>PRILOG 1</vt:lpstr>
      <vt:lpstr>PRILOG 2</vt:lpstr>
      <vt:lpstr>TROŠKOVNIK!Print_Area</vt:lpstr>
      <vt:lpstr>TROŠKOVNIK!Print_Titles</vt:lpstr>
    </vt:vector>
  </TitlesOfParts>
  <Company>Posit d.o.o.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Neven Ivošević</dc:creator>
  <cp:lastModifiedBy>Goran Hunjet</cp:lastModifiedBy>
  <cp:lastPrinted>2023-01-02T09:53:45Z</cp:lastPrinted>
  <dcterms:created xsi:type="dcterms:W3CDTF">2018-07-25T19:46:05Z</dcterms:created>
  <dcterms:modified xsi:type="dcterms:W3CDTF">2023-01-13T11:35:04Z</dcterms:modified>
</cp:coreProperties>
</file>