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Prgsrv03\pg\NabavaPN\2026-POZIVNI NATJEČAJI\157-2026 REMONT PRUGA - Klime\"/>
    </mc:Choice>
  </mc:AlternateContent>
  <bookViews>
    <workbookView xWindow="0" yWindow="0" windowWidth="28800" windowHeight="12435" activeTab="1"/>
  </bookViews>
  <sheets>
    <sheet name="TROŠKOVNK" sheetId="1" r:id="rId1"/>
    <sheet name="TROŠKOVNIK" sheetId="2" r:id="rId2"/>
    <sheet name="LOKACIJE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4" i="3" l="1"/>
  <c r="G54" i="3"/>
  <c r="F54" i="3"/>
  <c r="E54" i="3"/>
  <c r="D54" i="3"/>
  <c r="H39" i="3" l="1"/>
  <c r="G39" i="3"/>
  <c r="F39" i="3"/>
  <c r="E39" i="3"/>
  <c r="D39" i="3"/>
  <c r="H32" i="3" l="1"/>
  <c r="G32" i="3"/>
  <c r="F32" i="3"/>
  <c r="E32" i="3"/>
  <c r="D32" i="3"/>
  <c r="H17" i="3" l="1"/>
  <c r="G17" i="3"/>
  <c r="F17" i="3"/>
  <c r="E17" i="3"/>
  <c r="D17" i="3"/>
  <c r="H7" i="3" l="1"/>
  <c r="G7" i="3"/>
  <c r="F7" i="3"/>
  <c r="E7" i="3"/>
  <c r="D7" i="3"/>
  <c r="G5" i="1" l="1"/>
  <c r="G6" i="1"/>
  <c r="G7" i="1"/>
  <c r="G8" i="1"/>
  <c r="G4" i="1"/>
  <c r="G9" i="1" l="1"/>
  <c r="G10" i="1" s="1"/>
  <c r="G11" i="1" s="1"/>
</calcChain>
</file>

<file path=xl/sharedStrings.xml><?xml version="1.0" encoding="utf-8"?>
<sst xmlns="http://schemas.openxmlformats.org/spreadsheetml/2006/main" count="171" uniqueCount="94">
  <si>
    <t>Troškovnik - KLIME NA PODRUČJU CIJELE RH</t>
  </si>
  <si>
    <t>Redni broj</t>
  </si>
  <si>
    <t>Opis predmeta nabave</t>
  </si>
  <si>
    <t>Jedinica mjere</t>
  </si>
  <si>
    <t>Količina</t>
  </si>
  <si>
    <t>Jedinična cijena</t>
  </si>
  <si>
    <t xml:space="preserve">Iznos </t>
  </si>
  <si>
    <t>1.</t>
  </si>
  <si>
    <t>Godišnji redovni servis klima uređaja</t>
  </si>
  <si>
    <t>kom</t>
  </si>
  <si>
    <t>2.</t>
  </si>
  <si>
    <t>Montaža klima uređaja</t>
  </si>
  <si>
    <t>3.</t>
  </si>
  <si>
    <t>Demontaža klima uređaja</t>
  </si>
  <si>
    <t>Klima 2,5 kW</t>
  </si>
  <si>
    <t>4.</t>
  </si>
  <si>
    <t>Klima 3,5 Kw</t>
  </si>
  <si>
    <t>Vrijednost ponude bez PDV-a:</t>
  </si>
  <si>
    <t>Tablica 1</t>
  </si>
  <si>
    <t>Tablica 2</t>
  </si>
  <si>
    <t>x</t>
  </si>
  <si>
    <t>1 h</t>
  </si>
  <si>
    <t>1 kom</t>
  </si>
  <si>
    <t>Dopuna freona R410A</t>
  </si>
  <si>
    <t>1 g</t>
  </si>
  <si>
    <t>Dopuna freona R407C</t>
  </si>
  <si>
    <t>Dodatne stavke</t>
  </si>
  <si>
    <t>Cijena</t>
  </si>
  <si>
    <t>Bakrene cijevi</t>
  </si>
  <si>
    <t>1 m</t>
  </si>
  <si>
    <t>Električni vodovi</t>
  </si>
  <si>
    <t>Odvod kondenzata</t>
  </si>
  <si>
    <t>Nosači</t>
  </si>
  <si>
    <t>set</t>
  </si>
  <si>
    <t>Napomene:</t>
  </si>
  <si>
    <t>1. Količine u troškovniku su okvirne</t>
  </si>
  <si>
    <t>2. Naručitelj Pružne građevine d.o.o. će s odabranim ponuditelje sklopiti Okvirni sporazum na razdoblje od 1 godine</t>
  </si>
  <si>
    <t>3. U ponudi je potrebno točno specificirati što sve ulazi u jedinični cijenu stavke "Godišnji redoviti servis klima uređaja"</t>
  </si>
  <si>
    <t>4.  U ponudi je potrebno točno specificirati što sve ulazi u jedinični cijenu stavke "Montaža klima uređaja"</t>
  </si>
  <si>
    <t>PDV:</t>
  </si>
  <si>
    <t>Vrijednost ponude sa PDV-om:</t>
  </si>
  <si>
    <t>KLIMA UREĐAJI 2026.</t>
  </si>
  <si>
    <t xml:space="preserve">Lokacija (adresa) </t>
  </si>
  <si>
    <t>Servis</t>
  </si>
  <si>
    <t>Demontaža</t>
  </si>
  <si>
    <t>Montaža</t>
  </si>
  <si>
    <t>klima 2,5 kw</t>
  </si>
  <si>
    <t>klima 3,5kw</t>
  </si>
  <si>
    <t>UPZS</t>
  </si>
  <si>
    <t>UPZS, URED UPRAVE</t>
  </si>
  <si>
    <t xml:space="preserve">UKUPNO </t>
  </si>
  <si>
    <t>PP REMONT PRUGA</t>
  </si>
  <si>
    <t>TUROPOLJE</t>
  </si>
  <si>
    <t>VINKOVCI</t>
  </si>
  <si>
    <t>BIZOVAC</t>
  </si>
  <si>
    <t>ZAPREŠIĆ</t>
  </si>
  <si>
    <t>Varaždin, Julija Merlića bb</t>
  </si>
  <si>
    <t>Ogulin, Škrile bb</t>
  </si>
  <si>
    <t xml:space="preserve"> PP BIČK</t>
  </si>
  <si>
    <t xml:space="preserve">ŠKRLJEVO KOLODVOR </t>
  </si>
  <si>
    <t xml:space="preserve">MEĐIMURSKA 4 </t>
  </si>
  <si>
    <t xml:space="preserve">MEĐIMURSKA 12 </t>
  </si>
  <si>
    <t xml:space="preserve">RADNI VLAK KRAPINA </t>
  </si>
  <si>
    <t xml:space="preserve">RADNI VLAK ZAPREŠIĆ </t>
  </si>
  <si>
    <t>RADNI VLAK IVANKOVO</t>
  </si>
  <si>
    <t xml:space="preserve">RADIONA + RADNI VLAK </t>
  </si>
  <si>
    <t>RADIONICA ZA VAGE - MERŠIĆEVA BB</t>
  </si>
  <si>
    <t xml:space="preserve">GARAŽA - RADIONA MEĐIMURSKA 4 </t>
  </si>
  <si>
    <t xml:space="preserve">ZAPREŠIĆ </t>
  </si>
  <si>
    <t xml:space="preserve">VARAŽDIN </t>
  </si>
  <si>
    <t>TRNAVA BB , ZAGREB</t>
  </si>
  <si>
    <t>HANUŠEVA 6 A, ZAGREB</t>
  </si>
  <si>
    <t>TRG FRANCUSKE REPUBLIKE 13, ZAGREB</t>
  </si>
  <si>
    <t>Trg Francuske republike 13, 2 kat, Zagreb</t>
  </si>
  <si>
    <t>PP MEHANIZACIJA</t>
  </si>
  <si>
    <t>RADIONCA ZAPREŠIĆ, KOLODVORSKA bb</t>
  </si>
  <si>
    <t>POKRETNA RADIONICA, TOMISLAVOVA 2a, ZAGREB</t>
  </si>
  <si>
    <t>RADINICA VINKOVCI, IVANA ANTUNA FITZYA 32, VINKOVCI</t>
  </si>
  <si>
    <t>RADIONICA OGULIN, PROCE 133a, OGULIN</t>
  </si>
  <si>
    <t>Kolodvorska bb, 10290 Zaprešić</t>
  </si>
  <si>
    <t>Branimirova 6, 10000 Zagreb</t>
  </si>
  <si>
    <t>PP POSIT</t>
  </si>
  <si>
    <t>Kolodvorska ul. 26, 44330, Novska (Željeznički kolodvor)</t>
  </si>
  <si>
    <t>Trg Republike 1, 44000, Sisak (Željeznički kolodvor)</t>
  </si>
  <si>
    <t>Ul. dr. Franje Tuđmana 22, 22300, Knin (Željeznički kolodvor)</t>
  </si>
  <si>
    <t xml:space="preserve">Proce 36, 47300, Ogulin (Željeznički kolodvor) </t>
  </si>
  <si>
    <t>Željeznički kolodvor, 23440 Gračac</t>
  </si>
  <si>
    <t>Ul. Antuna Gustava Matoša 9, 31226, Dalj (Željeznički kolodvor)</t>
  </si>
  <si>
    <t>Željeznički kolodvor, 48326 Virje</t>
  </si>
  <si>
    <t>Varaždinska ul. 49, 42220, Novi Marof (Željeznički kolodvor)</t>
  </si>
  <si>
    <t>Kolodvorska ul. 17, 42000, Varaždin (Željeznički kolodvor)</t>
  </si>
  <si>
    <t>Željeznički kolodvor, 47250 Duga Resa</t>
  </si>
  <si>
    <t>5.</t>
  </si>
  <si>
    <t>Popravak klima uređaja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</si>
</sst>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€-41A]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64" fontId="3" fillId="0" borderId="6" xfId="0" applyNumberFormat="1" applyFont="1" applyBorder="1" applyAlignment="1">
      <alignment horizontal="center" vertical="center"/>
    </xf>
    <xf numFmtId="16" fontId="4" fillId="0" borderId="5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164" fontId="3" fillId="0" borderId="6" xfId="0" applyNumberFormat="1" applyFont="1" applyBorder="1"/>
    <xf numFmtId="0" fontId="4" fillId="0" borderId="8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center"/>
    </xf>
    <xf numFmtId="164" fontId="3" fillId="0" borderId="9" xfId="0" applyNumberFormat="1" applyFont="1" applyBorder="1"/>
    <xf numFmtId="0" fontId="6" fillId="0" borderId="0" xfId="0" applyFont="1"/>
    <xf numFmtId="0" fontId="3" fillId="0" borderId="0" xfId="0" applyFont="1"/>
    <xf numFmtId="164" fontId="4" fillId="0" borderId="1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164" fontId="3" fillId="0" borderId="12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4" fillId="0" borderId="0" xfId="0" applyFont="1"/>
    <xf numFmtId="0" fontId="0" fillId="2" borderId="1" xfId="0" applyFont="1" applyFill="1" applyBorder="1"/>
    <xf numFmtId="0" fontId="0" fillId="2" borderId="1" xfId="0" applyFont="1" applyFill="1" applyBorder="1" applyAlignment="1">
      <alignment vertical="center"/>
    </xf>
    <xf numFmtId="0" fontId="0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 shrinkToFit="1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left"/>
    </xf>
    <xf numFmtId="0" fontId="0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left" vertical="center" wrapText="1"/>
    </xf>
    <xf numFmtId="0" fontId="0" fillId="2" borderId="17" xfId="0" applyFont="1" applyFill="1" applyBorder="1"/>
    <xf numFmtId="0" fontId="7" fillId="0" borderId="1" xfId="0" applyFont="1" applyFill="1" applyBorder="1"/>
    <xf numFmtId="0" fontId="0" fillId="0" borderId="16" xfId="0" applyFont="1" applyBorder="1"/>
    <xf numFmtId="0" fontId="1" fillId="0" borderId="16" xfId="0" applyFont="1" applyBorder="1"/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1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6" xfId="0" applyFont="1" applyFill="1" applyBorder="1" applyAlignment="1">
      <alignment horizontal="left" vertical="center"/>
    </xf>
    <xf numFmtId="0" fontId="4" fillId="0" borderId="17" xfId="0" applyFont="1" applyFill="1" applyBorder="1" applyAlignment="1">
      <alignment horizontal="left" vertical="center"/>
    </xf>
    <xf numFmtId="0" fontId="4" fillId="0" borderId="21" xfId="0" applyFont="1" applyFill="1" applyBorder="1" applyAlignment="1">
      <alignment horizontal="left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11"/>
  <sheetViews>
    <sheetView workbookViewId="0">
      <selection activeCell="F24" sqref="F24"/>
    </sheetView>
  </sheetViews>
  <sheetFormatPr defaultRowHeight="15" x14ac:dyDescent="0.25"/>
  <cols>
    <col min="2" max="2" width="10.140625" bestFit="1" customWidth="1"/>
    <col min="3" max="3" width="44" customWidth="1"/>
    <col min="4" max="4" width="14" bestFit="1" customWidth="1"/>
    <col min="5" max="5" width="16" customWidth="1"/>
    <col min="6" max="6" width="20.28515625" customWidth="1"/>
    <col min="7" max="7" width="24" customWidth="1"/>
  </cols>
  <sheetData>
    <row r="1" spans="2:7" ht="15.75" thickBot="1" x14ac:dyDescent="0.3">
      <c r="B1" t="s">
        <v>18</v>
      </c>
    </row>
    <row r="2" spans="2:7" ht="21.75" thickBot="1" x14ac:dyDescent="0.3">
      <c r="B2" s="54" t="s">
        <v>0</v>
      </c>
      <c r="C2" s="55"/>
      <c r="D2" s="55"/>
      <c r="E2" s="55"/>
      <c r="F2" s="55"/>
      <c r="G2" s="56"/>
    </row>
    <row r="3" spans="2:7" ht="30.75" customHeight="1" x14ac:dyDescent="0.25">
      <c r="B3" s="21" t="s">
        <v>1</v>
      </c>
      <c r="C3" s="22" t="s">
        <v>2</v>
      </c>
      <c r="D3" s="22" t="s">
        <v>3</v>
      </c>
      <c r="E3" s="22" t="s">
        <v>4</v>
      </c>
      <c r="F3" s="22" t="s">
        <v>5</v>
      </c>
      <c r="G3" s="23" t="s">
        <v>6</v>
      </c>
    </row>
    <row r="4" spans="2:7" ht="23.25" customHeight="1" x14ac:dyDescent="0.25">
      <c r="B4" s="8" t="s">
        <v>7</v>
      </c>
      <c r="C4" s="9" t="s">
        <v>8</v>
      </c>
      <c r="D4" s="26" t="s">
        <v>9</v>
      </c>
      <c r="E4" s="26">
        <v>256</v>
      </c>
      <c r="F4" s="3"/>
      <c r="G4" s="4">
        <f>(E4*F4)</f>
        <v>0</v>
      </c>
    </row>
    <row r="5" spans="2:7" ht="22.5" customHeight="1" x14ac:dyDescent="0.25">
      <c r="B5" s="8" t="s">
        <v>10</v>
      </c>
      <c r="C5" s="9" t="s">
        <v>11</v>
      </c>
      <c r="D5" s="26" t="s">
        <v>9</v>
      </c>
      <c r="E5" s="26">
        <v>16</v>
      </c>
      <c r="F5" s="3"/>
      <c r="G5" s="4">
        <f t="shared" ref="G5:G8" si="0">(E5*F5)</f>
        <v>0</v>
      </c>
    </row>
    <row r="6" spans="2:7" ht="21" customHeight="1" x14ac:dyDescent="0.25">
      <c r="B6" s="8" t="s">
        <v>12</v>
      </c>
      <c r="C6" s="9" t="s">
        <v>13</v>
      </c>
      <c r="D6" s="26" t="s">
        <v>9</v>
      </c>
      <c r="E6" s="26">
        <v>16</v>
      </c>
      <c r="F6" s="3"/>
      <c r="G6" s="4">
        <f t="shared" si="0"/>
        <v>0</v>
      </c>
    </row>
    <row r="7" spans="2:7" ht="21.75" customHeight="1" x14ac:dyDescent="0.25">
      <c r="B7" s="8" t="s">
        <v>15</v>
      </c>
      <c r="C7" s="9" t="s">
        <v>14</v>
      </c>
      <c r="D7" s="26" t="s">
        <v>9</v>
      </c>
      <c r="E7" s="26">
        <v>8</v>
      </c>
      <c r="F7" s="3"/>
      <c r="G7" s="4">
        <f t="shared" si="0"/>
        <v>0</v>
      </c>
    </row>
    <row r="8" spans="2:7" ht="21" customHeight="1" thickBot="1" x14ac:dyDescent="0.3">
      <c r="B8" s="27" t="s">
        <v>92</v>
      </c>
      <c r="C8" s="28" t="s">
        <v>16</v>
      </c>
      <c r="D8" s="29" t="s">
        <v>9</v>
      </c>
      <c r="E8" s="29">
        <v>8</v>
      </c>
      <c r="F8" s="24"/>
      <c r="G8" s="25">
        <f t="shared" si="0"/>
        <v>0</v>
      </c>
    </row>
    <row r="9" spans="2:7" ht="21" customHeight="1" x14ac:dyDescent="0.25">
      <c r="B9" s="57" t="s">
        <v>17</v>
      </c>
      <c r="C9" s="58"/>
      <c r="D9" s="58"/>
      <c r="E9" s="58"/>
      <c r="F9" s="58"/>
      <c r="G9" s="20">
        <f>SUM(G4:G8)</f>
        <v>0</v>
      </c>
    </row>
    <row r="10" spans="2:7" ht="20.25" customHeight="1" x14ac:dyDescent="0.25">
      <c r="B10" s="59" t="s">
        <v>39</v>
      </c>
      <c r="C10" s="60"/>
      <c r="D10" s="60"/>
      <c r="E10" s="60"/>
      <c r="F10" s="60"/>
      <c r="G10" s="6">
        <f>(G9*25)/100</f>
        <v>0</v>
      </c>
    </row>
    <row r="11" spans="2:7" ht="21.75" customHeight="1" thickBot="1" x14ac:dyDescent="0.3">
      <c r="B11" s="61" t="s">
        <v>40</v>
      </c>
      <c r="C11" s="62"/>
      <c r="D11" s="62"/>
      <c r="E11" s="62"/>
      <c r="F11" s="62"/>
      <c r="G11" s="7">
        <f>(G9+G10)</f>
        <v>0</v>
      </c>
    </row>
  </sheetData>
  <mergeCells count="4">
    <mergeCell ref="B2:G2"/>
    <mergeCell ref="B9:F9"/>
    <mergeCell ref="B10:F10"/>
    <mergeCell ref="B11:F11"/>
  </mergeCells>
  <pageMargins left="0.7" right="0.7" top="0.75" bottom="0.75" header="0.3" footer="0.3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18"/>
  <sheetViews>
    <sheetView tabSelected="1" workbookViewId="0">
      <selection activeCell="C20" sqref="C20"/>
    </sheetView>
  </sheetViews>
  <sheetFormatPr defaultRowHeight="15" x14ac:dyDescent="0.25"/>
  <cols>
    <col min="2" max="2" width="17.140625" customWidth="1"/>
    <col min="3" max="3" width="38.85546875" customWidth="1"/>
    <col min="4" max="4" width="26.85546875" customWidth="1"/>
    <col min="5" max="5" width="20.28515625" customWidth="1"/>
    <col min="6" max="6" width="23.28515625" customWidth="1"/>
  </cols>
  <sheetData>
    <row r="2" spans="2:9" ht="15.75" thickBot="1" x14ac:dyDescent="0.3">
      <c r="B2" t="s">
        <v>19</v>
      </c>
    </row>
    <row r="3" spans="2:9" ht="26.25" customHeight="1" thickBot="1" x14ac:dyDescent="0.3">
      <c r="B3" s="33" t="s">
        <v>1</v>
      </c>
      <c r="C3" s="34" t="s">
        <v>2</v>
      </c>
      <c r="D3" s="34" t="s">
        <v>26</v>
      </c>
      <c r="E3" s="34" t="s">
        <v>3</v>
      </c>
      <c r="F3" s="35" t="s">
        <v>27</v>
      </c>
    </row>
    <row r="4" spans="2:9" ht="24" customHeight="1" x14ac:dyDescent="0.25">
      <c r="B4" s="30" t="s">
        <v>7</v>
      </c>
      <c r="C4" s="31" t="s">
        <v>93</v>
      </c>
      <c r="D4" s="5" t="s">
        <v>20</v>
      </c>
      <c r="E4" s="5" t="s">
        <v>21</v>
      </c>
      <c r="F4" s="32">
        <v>0</v>
      </c>
    </row>
    <row r="5" spans="2:9" ht="26.25" customHeight="1" x14ac:dyDescent="0.25">
      <c r="B5" s="11" t="s">
        <v>10</v>
      </c>
      <c r="C5" s="9" t="s">
        <v>13</v>
      </c>
      <c r="D5" s="2" t="s">
        <v>20</v>
      </c>
      <c r="E5" s="2" t="s">
        <v>22</v>
      </c>
      <c r="F5" s="10"/>
    </row>
    <row r="6" spans="2:9" ht="23.25" customHeight="1" x14ac:dyDescent="0.25">
      <c r="B6" s="63" t="s">
        <v>12</v>
      </c>
      <c r="C6" s="65" t="s">
        <v>8</v>
      </c>
      <c r="D6" s="9" t="s">
        <v>23</v>
      </c>
      <c r="E6" s="2" t="s">
        <v>24</v>
      </c>
      <c r="F6" s="10"/>
    </row>
    <row r="7" spans="2:9" ht="22.5" customHeight="1" x14ac:dyDescent="0.25">
      <c r="B7" s="64"/>
      <c r="C7" s="66"/>
      <c r="D7" s="9" t="s">
        <v>25</v>
      </c>
      <c r="E7" s="2" t="s">
        <v>24</v>
      </c>
      <c r="F7" s="10"/>
    </row>
    <row r="8" spans="2:9" ht="21.75" customHeight="1" x14ac:dyDescent="0.25">
      <c r="B8" s="63" t="s">
        <v>15</v>
      </c>
      <c r="C8" s="67" t="s">
        <v>11</v>
      </c>
      <c r="D8" s="12" t="s">
        <v>28</v>
      </c>
      <c r="E8" s="13" t="s">
        <v>29</v>
      </c>
      <c r="F8" s="14"/>
    </row>
    <row r="9" spans="2:9" ht="21.75" customHeight="1" x14ac:dyDescent="0.25">
      <c r="B9" s="70"/>
      <c r="C9" s="68"/>
      <c r="D9" s="12" t="s">
        <v>30</v>
      </c>
      <c r="E9" s="13" t="s">
        <v>29</v>
      </c>
      <c r="F9" s="14"/>
    </row>
    <row r="10" spans="2:9" ht="21.75" customHeight="1" x14ac:dyDescent="0.25">
      <c r="B10" s="70"/>
      <c r="C10" s="68"/>
      <c r="D10" s="12" t="s">
        <v>31</v>
      </c>
      <c r="E10" s="13" t="s">
        <v>29</v>
      </c>
      <c r="F10" s="14"/>
    </row>
    <row r="11" spans="2:9" ht="24" customHeight="1" thickBot="1" x14ac:dyDescent="0.3">
      <c r="B11" s="71"/>
      <c r="C11" s="69"/>
      <c r="D11" s="15" t="s">
        <v>32</v>
      </c>
      <c r="E11" s="16" t="s">
        <v>33</v>
      </c>
      <c r="F11" s="17"/>
    </row>
    <row r="14" spans="2:9" ht="15.75" x14ac:dyDescent="0.25">
      <c r="B14" s="18" t="s">
        <v>34</v>
      </c>
      <c r="C14" s="19" t="s">
        <v>35</v>
      </c>
      <c r="D14" s="19"/>
      <c r="E14" s="19"/>
      <c r="F14" s="19"/>
      <c r="G14" s="19"/>
      <c r="H14" s="19"/>
      <c r="I14" s="19"/>
    </row>
    <row r="15" spans="2:9" ht="15.75" x14ac:dyDescent="0.25">
      <c r="B15" s="19"/>
      <c r="C15" s="19" t="s">
        <v>36</v>
      </c>
      <c r="D15" s="19"/>
      <c r="E15" s="19"/>
      <c r="F15" s="19"/>
      <c r="G15" s="19"/>
      <c r="H15" s="19"/>
      <c r="I15" s="19"/>
    </row>
    <row r="16" spans="2:9" ht="15.75" x14ac:dyDescent="0.25">
      <c r="B16" s="19"/>
      <c r="C16" s="19" t="s">
        <v>37</v>
      </c>
      <c r="D16" s="19"/>
      <c r="E16" s="19"/>
      <c r="F16" s="19"/>
      <c r="G16" s="19"/>
      <c r="H16" s="19"/>
      <c r="I16" s="19"/>
    </row>
    <row r="17" spans="2:9" ht="15.75" x14ac:dyDescent="0.25">
      <c r="B17" s="19"/>
      <c r="C17" s="19" t="s">
        <v>38</v>
      </c>
      <c r="D17" s="19"/>
      <c r="E17" s="19"/>
      <c r="F17" s="19"/>
      <c r="G17" s="19"/>
      <c r="H17" s="19"/>
      <c r="I17" s="19"/>
    </row>
    <row r="18" spans="2:9" ht="15.75" x14ac:dyDescent="0.25">
      <c r="B18" s="19"/>
      <c r="C18" s="19"/>
      <c r="D18" s="19"/>
      <c r="E18" s="19"/>
      <c r="F18" s="19"/>
      <c r="G18" s="19"/>
      <c r="H18" s="19"/>
      <c r="I18" s="19"/>
    </row>
  </sheetData>
  <mergeCells count="4">
    <mergeCell ref="B6:B7"/>
    <mergeCell ref="C6:C7"/>
    <mergeCell ref="C8:C11"/>
    <mergeCell ref="B8:B11"/>
  </mergeCells>
  <pageMargins left="0.7" right="0.7" top="0.75" bottom="0.75" header="0.3" footer="0.3"/>
  <pageSetup paperSize="9" scale="96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54"/>
  <sheetViews>
    <sheetView workbookViewId="0">
      <selection activeCell="I55" sqref="I55"/>
    </sheetView>
  </sheetViews>
  <sheetFormatPr defaultRowHeight="15" x14ac:dyDescent="0.25"/>
  <cols>
    <col min="2" max="2" width="22" bestFit="1" customWidth="1"/>
    <col min="3" max="3" width="57.5703125" bestFit="1" customWidth="1"/>
    <col min="4" max="4" width="13.42578125" customWidth="1"/>
    <col min="5" max="5" width="13.85546875" customWidth="1"/>
    <col min="6" max="6" width="12.7109375" customWidth="1"/>
    <col min="7" max="7" width="16" customWidth="1"/>
    <col min="8" max="8" width="12.5703125" bestFit="1" customWidth="1"/>
  </cols>
  <sheetData>
    <row r="2" spans="2:8" ht="15.75" x14ac:dyDescent="0.25">
      <c r="B2" s="36" t="s">
        <v>41</v>
      </c>
    </row>
    <row r="4" spans="2:8" ht="15.75" x14ac:dyDescent="0.25">
      <c r="B4" s="1"/>
      <c r="C4" s="26" t="s">
        <v>42</v>
      </c>
      <c r="D4" s="26" t="s">
        <v>43</v>
      </c>
      <c r="E4" s="26" t="s">
        <v>44</v>
      </c>
      <c r="F4" s="26" t="s">
        <v>45</v>
      </c>
      <c r="G4" s="26" t="s">
        <v>46</v>
      </c>
      <c r="H4" s="26" t="s">
        <v>47</v>
      </c>
    </row>
    <row r="5" spans="2:8" x14ac:dyDescent="0.25">
      <c r="B5" s="43" t="s">
        <v>48</v>
      </c>
      <c r="C5" s="38" t="s">
        <v>71</v>
      </c>
      <c r="D5" s="39">
        <v>14</v>
      </c>
      <c r="E5" s="40"/>
      <c r="F5" s="40"/>
      <c r="G5" s="40"/>
      <c r="H5" s="40"/>
    </row>
    <row r="6" spans="2:8" x14ac:dyDescent="0.25">
      <c r="B6" s="43" t="s">
        <v>49</v>
      </c>
      <c r="C6" s="37" t="s">
        <v>72</v>
      </c>
      <c r="D6" s="39">
        <v>14</v>
      </c>
      <c r="E6" s="40"/>
      <c r="F6" s="40"/>
      <c r="G6" s="40"/>
      <c r="H6" s="40"/>
    </row>
    <row r="7" spans="2:8" x14ac:dyDescent="0.25">
      <c r="B7" s="42" t="s">
        <v>50</v>
      </c>
      <c r="C7" s="41"/>
      <c r="D7" s="42">
        <f>SUM(D5:D6)</f>
        <v>28</v>
      </c>
      <c r="E7" s="42">
        <f>SUM(E5:E6)</f>
        <v>0</v>
      </c>
      <c r="F7" s="42">
        <f>SUM(F5:F6)</f>
        <v>0</v>
      </c>
      <c r="G7" s="42">
        <f>SUM(G5:G6)</f>
        <v>0</v>
      </c>
      <c r="H7" s="42">
        <f>SUM(H5:H6)</f>
        <v>0</v>
      </c>
    </row>
    <row r="9" spans="2:8" ht="15.75" x14ac:dyDescent="0.25">
      <c r="B9" s="1"/>
      <c r="C9" s="26" t="s">
        <v>42</v>
      </c>
      <c r="D9" s="26" t="s">
        <v>43</v>
      </c>
      <c r="E9" s="26" t="s">
        <v>44</v>
      </c>
      <c r="F9" s="26" t="s">
        <v>45</v>
      </c>
      <c r="G9" s="26" t="s">
        <v>46</v>
      </c>
      <c r="H9" s="26" t="s">
        <v>47</v>
      </c>
    </row>
    <row r="10" spans="2:8" x14ac:dyDescent="0.25">
      <c r="B10" s="43" t="s">
        <v>51</v>
      </c>
      <c r="C10" s="38" t="s">
        <v>52</v>
      </c>
      <c r="D10" s="39">
        <v>22</v>
      </c>
      <c r="E10" s="40"/>
      <c r="F10" s="40"/>
      <c r="G10" s="40"/>
      <c r="H10" s="40"/>
    </row>
    <row r="11" spans="2:8" x14ac:dyDescent="0.25">
      <c r="B11" s="43" t="s">
        <v>51</v>
      </c>
      <c r="C11" s="38" t="s">
        <v>53</v>
      </c>
      <c r="D11" s="39">
        <v>3</v>
      </c>
      <c r="E11" s="40"/>
      <c r="F11" s="40"/>
      <c r="G11" s="40"/>
      <c r="H11" s="40"/>
    </row>
    <row r="12" spans="2:8" x14ac:dyDescent="0.25">
      <c r="B12" s="43" t="s">
        <v>51</v>
      </c>
      <c r="C12" s="38" t="s">
        <v>54</v>
      </c>
      <c r="D12" s="39">
        <v>1</v>
      </c>
      <c r="E12" s="40"/>
      <c r="F12" s="40"/>
      <c r="G12" s="40"/>
      <c r="H12" s="40"/>
    </row>
    <row r="13" spans="2:8" x14ac:dyDescent="0.25">
      <c r="B13" s="43" t="s">
        <v>51</v>
      </c>
      <c r="C13" s="38" t="s">
        <v>55</v>
      </c>
      <c r="D13" s="39">
        <v>3</v>
      </c>
      <c r="E13" s="40"/>
      <c r="F13" s="40"/>
      <c r="G13" s="40"/>
      <c r="H13" s="40"/>
    </row>
    <row r="14" spans="2:8" x14ac:dyDescent="0.25">
      <c r="B14" s="43" t="s">
        <v>51</v>
      </c>
      <c r="C14" s="38" t="s">
        <v>73</v>
      </c>
      <c r="D14" s="39">
        <v>5</v>
      </c>
      <c r="E14" s="40">
        <v>1</v>
      </c>
      <c r="F14" s="40">
        <v>1</v>
      </c>
      <c r="G14" s="40">
        <v>1</v>
      </c>
      <c r="H14" s="40"/>
    </row>
    <row r="15" spans="2:8" x14ac:dyDescent="0.25">
      <c r="B15" s="43" t="s">
        <v>51</v>
      </c>
      <c r="C15" s="38" t="s">
        <v>56</v>
      </c>
      <c r="D15" s="39">
        <v>20</v>
      </c>
      <c r="E15" s="40">
        <v>1</v>
      </c>
      <c r="F15" s="40">
        <v>1</v>
      </c>
      <c r="G15" s="40">
        <v>1</v>
      </c>
      <c r="H15" s="40"/>
    </row>
    <row r="16" spans="2:8" x14ac:dyDescent="0.25">
      <c r="B16" s="43" t="s">
        <v>51</v>
      </c>
      <c r="C16" s="38" t="s">
        <v>57</v>
      </c>
      <c r="D16" s="39">
        <v>36</v>
      </c>
      <c r="E16" s="40"/>
      <c r="F16" s="40"/>
      <c r="G16" s="40"/>
      <c r="H16" s="40"/>
    </row>
    <row r="17" spans="2:8" x14ac:dyDescent="0.25">
      <c r="B17" s="42" t="s">
        <v>50</v>
      </c>
      <c r="C17" s="41"/>
      <c r="D17" s="42">
        <f>SUM(D10:D16)</f>
        <v>90</v>
      </c>
      <c r="E17" s="42">
        <f>SUM(E10:E16)</f>
        <v>2</v>
      </c>
      <c r="F17" s="42">
        <f>SUM(F10:F16)</f>
        <v>2</v>
      </c>
      <c r="G17" s="42">
        <f>SUM(G10:G16)</f>
        <v>2</v>
      </c>
      <c r="H17" s="42">
        <f>SUM(H10:H16)</f>
        <v>0</v>
      </c>
    </row>
    <row r="19" spans="2:8" ht="15.75" x14ac:dyDescent="0.25">
      <c r="B19" s="1"/>
      <c r="C19" s="26" t="s">
        <v>42</v>
      </c>
      <c r="D19" s="26" t="s">
        <v>43</v>
      </c>
      <c r="E19" s="26" t="s">
        <v>44</v>
      </c>
      <c r="F19" s="26" t="s">
        <v>45</v>
      </c>
      <c r="G19" s="26" t="s">
        <v>46</v>
      </c>
      <c r="H19" s="26" t="s">
        <v>47</v>
      </c>
    </row>
    <row r="20" spans="2:8" x14ac:dyDescent="0.25">
      <c r="B20" s="44" t="s">
        <v>58</v>
      </c>
      <c r="C20" s="38" t="s">
        <v>59</v>
      </c>
      <c r="D20" s="39">
        <v>8</v>
      </c>
      <c r="E20" s="40">
        <v>1</v>
      </c>
      <c r="F20" s="40">
        <v>1</v>
      </c>
      <c r="G20" s="40"/>
      <c r="H20" s="40">
        <v>1</v>
      </c>
    </row>
    <row r="21" spans="2:8" x14ac:dyDescent="0.25">
      <c r="B21" s="44" t="s">
        <v>58</v>
      </c>
      <c r="C21" s="38" t="s">
        <v>60</v>
      </c>
      <c r="D21" s="39">
        <v>15</v>
      </c>
      <c r="E21" s="40"/>
      <c r="F21" s="40"/>
      <c r="G21" s="40"/>
      <c r="H21" s="40"/>
    </row>
    <row r="22" spans="2:8" x14ac:dyDescent="0.25">
      <c r="B22" s="44" t="s">
        <v>58</v>
      </c>
      <c r="C22" s="38" t="s">
        <v>61</v>
      </c>
      <c r="D22" s="39">
        <v>4</v>
      </c>
      <c r="E22" s="40"/>
      <c r="F22" s="40"/>
      <c r="G22" s="40"/>
      <c r="H22" s="40"/>
    </row>
    <row r="23" spans="2:8" x14ac:dyDescent="0.25">
      <c r="B23" s="44" t="s">
        <v>58</v>
      </c>
      <c r="C23" s="38" t="s">
        <v>62</v>
      </c>
      <c r="D23" s="39">
        <v>4</v>
      </c>
      <c r="E23" s="40">
        <v>1</v>
      </c>
      <c r="F23" s="40">
        <v>1</v>
      </c>
      <c r="G23" s="40"/>
      <c r="H23" s="40">
        <v>1</v>
      </c>
    </row>
    <row r="24" spans="2:8" x14ac:dyDescent="0.25">
      <c r="B24" s="44" t="s">
        <v>58</v>
      </c>
      <c r="C24" s="38" t="s">
        <v>63</v>
      </c>
      <c r="D24" s="39">
        <v>4</v>
      </c>
      <c r="E24" s="40"/>
      <c r="F24" s="40"/>
      <c r="G24" s="40"/>
      <c r="H24" s="40"/>
    </row>
    <row r="25" spans="2:8" x14ac:dyDescent="0.25">
      <c r="B25" s="44" t="s">
        <v>58</v>
      </c>
      <c r="C25" s="38" t="s">
        <v>64</v>
      </c>
      <c r="D25" s="39">
        <v>4</v>
      </c>
      <c r="E25" s="40"/>
      <c r="F25" s="40"/>
      <c r="G25" s="40"/>
      <c r="H25" s="40"/>
    </row>
    <row r="26" spans="2:8" x14ac:dyDescent="0.25">
      <c r="B26" s="44" t="s">
        <v>58</v>
      </c>
      <c r="C26" s="38" t="s">
        <v>65</v>
      </c>
      <c r="D26" s="39">
        <v>5</v>
      </c>
      <c r="E26" s="40">
        <v>2</v>
      </c>
      <c r="F26" s="40">
        <v>2</v>
      </c>
      <c r="G26" s="40">
        <v>2</v>
      </c>
      <c r="H26" s="40"/>
    </row>
    <row r="27" spans="2:8" x14ac:dyDescent="0.25">
      <c r="B27" s="44" t="s">
        <v>58</v>
      </c>
      <c r="C27" s="38" t="s">
        <v>66</v>
      </c>
      <c r="D27" s="39">
        <v>2</v>
      </c>
      <c r="E27" s="40"/>
      <c r="F27" s="40"/>
      <c r="G27" s="40"/>
      <c r="H27" s="40"/>
    </row>
    <row r="28" spans="2:8" x14ac:dyDescent="0.25">
      <c r="B28" s="44" t="s">
        <v>58</v>
      </c>
      <c r="C28" s="38" t="s">
        <v>67</v>
      </c>
      <c r="D28" s="39">
        <v>1</v>
      </c>
      <c r="E28" s="40"/>
      <c r="F28" s="40"/>
      <c r="G28" s="40"/>
      <c r="H28" s="40"/>
    </row>
    <row r="29" spans="2:8" x14ac:dyDescent="0.25">
      <c r="B29" s="44" t="s">
        <v>58</v>
      </c>
      <c r="C29" s="38" t="s">
        <v>70</v>
      </c>
      <c r="D29" s="39"/>
      <c r="E29" s="40">
        <v>2</v>
      </c>
      <c r="F29" s="40">
        <v>2</v>
      </c>
      <c r="G29" s="40">
        <v>2</v>
      </c>
      <c r="H29" s="40"/>
    </row>
    <row r="30" spans="2:8" x14ac:dyDescent="0.25">
      <c r="B30" s="44" t="s">
        <v>58</v>
      </c>
      <c r="C30" s="38" t="s">
        <v>68</v>
      </c>
      <c r="D30" s="39">
        <v>3</v>
      </c>
      <c r="E30" s="40">
        <v>1</v>
      </c>
      <c r="F30" s="40">
        <v>1</v>
      </c>
      <c r="G30" s="40"/>
      <c r="H30" s="40">
        <v>1</v>
      </c>
    </row>
    <row r="31" spans="2:8" x14ac:dyDescent="0.25">
      <c r="B31" s="44" t="s">
        <v>58</v>
      </c>
      <c r="C31" s="38" t="s">
        <v>69</v>
      </c>
      <c r="D31" s="39">
        <v>5</v>
      </c>
      <c r="E31" s="40">
        <v>2</v>
      </c>
      <c r="F31" s="40">
        <v>2</v>
      </c>
      <c r="G31" s="40">
        <v>2</v>
      </c>
      <c r="H31" s="40"/>
    </row>
    <row r="32" spans="2:8" x14ac:dyDescent="0.25">
      <c r="B32" s="42" t="s">
        <v>50</v>
      </c>
      <c r="C32" s="41"/>
      <c r="D32" s="42">
        <f>SUM(D20:D31)</f>
        <v>55</v>
      </c>
      <c r="E32" s="42">
        <f>SUM(E20:E31)</f>
        <v>9</v>
      </c>
      <c r="F32" s="42">
        <f>SUM(F20:F31)</f>
        <v>9</v>
      </c>
      <c r="G32" s="42">
        <f>SUM(G20:G31)</f>
        <v>6</v>
      </c>
      <c r="H32" s="42">
        <f>SUM(H20:H31)</f>
        <v>3</v>
      </c>
    </row>
    <row r="34" spans="2:8" ht="15.75" x14ac:dyDescent="0.25">
      <c r="B34" s="1"/>
      <c r="C34" s="26" t="s">
        <v>42</v>
      </c>
      <c r="D34" s="26" t="s">
        <v>43</v>
      </c>
      <c r="E34" s="26" t="s">
        <v>44</v>
      </c>
      <c r="F34" s="26" t="s">
        <v>45</v>
      </c>
      <c r="G34" s="26" t="s">
        <v>46</v>
      </c>
      <c r="H34" s="26" t="s">
        <v>47</v>
      </c>
    </row>
    <row r="35" spans="2:8" x14ac:dyDescent="0.25">
      <c r="B35" s="48" t="s">
        <v>74</v>
      </c>
      <c r="C35" s="47" t="s">
        <v>75</v>
      </c>
      <c r="D35" s="39">
        <v>17</v>
      </c>
      <c r="E35" s="40"/>
      <c r="F35" s="40"/>
      <c r="G35" s="40"/>
      <c r="H35" s="40"/>
    </row>
    <row r="36" spans="2:8" x14ac:dyDescent="0.25">
      <c r="B36" s="48" t="s">
        <v>74</v>
      </c>
      <c r="C36" s="49" t="s">
        <v>76</v>
      </c>
      <c r="D36" s="45">
        <v>6</v>
      </c>
      <c r="E36" s="40"/>
      <c r="F36" s="40"/>
      <c r="G36" s="40"/>
      <c r="H36" s="40"/>
    </row>
    <row r="37" spans="2:8" x14ac:dyDescent="0.25">
      <c r="B37" s="48" t="s">
        <v>74</v>
      </c>
      <c r="C37" s="49" t="s">
        <v>77</v>
      </c>
      <c r="D37" s="45">
        <v>3</v>
      </c>
      <c r="E37" s="40"/>
      <c r="F37" s="40"/>
      <c r="G37" s="40"/>
      <c r="H37" s="40"/>
    </row>
    <row r="38" spans="2:8" x14ac:dyDescent="0.25">
      <c r="B38" s="48" t="s">
        <v>74</v>
      </c>
      <c r="C38" s="47" t="s">
        <v>78</v>
      </c>
      <c r="D38" s="39">
        <v>1</v>
      </c>
      <c r="E38" s="40"/>
      <c r="F38" s="40"/>
      <c r="G38" s="40"/>
      <c r="H38" s="40"/>
    </row>
    <row r="39" spans="2:8" x14ac:dyDescent="0.25">
      <c r="B39" s="42" t="s">
        <v>50</v>
      </c>
      <c r="C39" s="46"/>
      <c r="D39" s="42">
        <f>SUM(D35:D38)</f>
        <v>27</v>
      </c>
      <c r="E39" s="42">
        <f>SUM(E35:E38)</f>
        <v>0</v>
      </c>
      <c r="F39" s="42">
        <f>SUM(F35:F38)</f>
        <v>0</v>
      </c>
      <c r="G39" s="42">
        <f>SUM(G35:G38)</f>
        <v>0</v>
      </c>
      <c r="H39" s="42">
        <f>SUM(H35:H38)</f>
        <v>0</v>
      </c>
    </row>
    <row r="41" spans="2:8" ht="15.75" x14ac:dyDescent="0.25">
      <c r="B41" s="1"/>
      <c r="C41" s="26" t="s">
        <v>42</v>
      </c>
      <c r="D41" s="26" t="s">
        <v>43</v>
      </c>
      <c r="E41" s="26" t="s">
        <v>44</v>
      </c>
      <c r="F41" s="26" t="s">
        <v>45</v>
      </c>
      <c r="G41" s="26" t="s">
        <v>46</v>
      </c>
      <c r="H41" s="26" t="s">
        <v>47</v>
      </c>
    </row>
    <row r="42" spans="2:8" x14ac:dyDescent="0.25">
      <c r="B42" s="53" t="s">
        <v>81</v>
      </c>
      <c r="C42" s="52" t="s">
        <v>79</v>
      </c>
      <c r="D42" s="39">
        <v>2</v>
      </c>
      <c r="E42" s="40">
        <v>1</v>
      </c>
      <c r="F42" s="40">
        <v>1</v>
      </c>
      <c r="G42" s="40"/>
      <c r="H42" s="40">
        <v>1</v>
      </c>
    </row>
    <row r="43" spans="2:8" x14ac:dyDescent="0.25">
      <c r="B43" s="53" t="s">
        <v>81</v>
      </c>
      <c r="C43" s="37" t="s">
        <v>80</v>
      </c>
      <c r="D43" s="39">
        <v>18</v>
      </c>
      <c r="E43" s="40"/>
      <c r="F43" s="40"/>
      <c r="G43" s="40"/>
      <c r="H43" s="40"/>
    </row>
    <row r="44" spans="2:8" x14ac:dyDescent="0.25">
      <c r="B44" s="53" t="s">
        <v>81</v>
      </c>
      <c r="C44" s="37" t="s">
        <v>82</v>
      </c>
      <c r="D44" s="39">
        <v>6</v>
      </c>
      <c r="E44" s="40"/>
      <c r="F44" s="40"/>
      <c r="G44" s="40"/>
      <c r="H44" s="40"/>
    </row>
    <row r="45" spans="2:8" x14ac:dyDescent="0.25">
      <c r="B45" s="53" t="s">
        <v>81</v>
      </c>
      <c r="C45" s="37" t="s">
        <v>83</v>
      </c>
      <c r="D45" s="39">
        <v>3</v>
      </c>
      <c r="E45" s="40">
        <v>1</v>
      </c>
      <c r="F45" s="40">
        <v>1</v>
      </c>
      <c r="G45" s="40"/>
      <c r="H45" s="40">
        <v>1</v>
      </c>
    </row>
    <row r="46" spans="2:8" x14ac:dyDescent="0.25">
      <c r="B46" s="53" t="s">
        <v>81</v>
      </c>
      <c r="C46" s="37" t="s">
        <v>84</v>
      </c>
      <c r="D46" s="39">
        <v>5</v>
      </c>
      <c r="E46" s="40">
        <v>1</v>
      </c>
      <c r="F46" s="40">
        <v>1</v>
      </c>
      <c r="G46" s="40"/>
      <c r="H46" s="40">
        <v>1</v>
      </c>
    </row>
    <row r="47" spans="2:8" x14ac:dyDescent="0.25">
      <c r="B47" s="53" t="s">
        <v>81</v>
      </c>
      <c r="C47" s="37" t="s">
        <v>85</v>
      </c>
      <c r="D47" s="39">
        <v>6</v>
      </c>
      <c r="E47" s="40">
        <v>2</v>
      </c>
      <c r="F47" s="40">
        <v>2</v>
      </c>
      <c r="G47" s="40"/>
      <c r="H47" s="40">
        <v>2</v>
      </c>
    </row>
    <row r="48" spans="2:8" x14ac:dyDescent="0.25">
      <c r="B48" s="53" t="s">
        <v>81</v>
      </c>
      <c r="C48" s="37" t="s">
        <v>86</v>
      </c>
      <c r="D48" s="39">
        <v>4</v>
      </c>
      <c r="E48" s="40"/>
      <c r="F48" s="40"/>
      <c r="G48" s="40"/>
      <c r="H48" s="40"/>
    </row>
    <row r="49" spans="2:8" x14ac:dyDescent="0.25">
      <c r="B49" s="53" t="s">
        <v>81</v>
      </c>
      <c r="C49" s="37" t="s">
        <v>87</v>
      </c>
      <c r="D49" s="39">
        <v>2</v>
      </c>
      <c r="E49" s="40"/>
      <c r="F49" s="40"/>
      <c r="G49" s="40"/>
      <c r="H49" s="40"/>
    </row>
    <row r="50" spans="2:8" x14ac:dyDescent="0.25">
      <c r="B50" s="53" t="s">
        <v>81</v>
      </c>
      <c r="C50" s="37" t="s">
        <v>88</v>
      </c>
      <c r="D50" s="39">
        <v>2</v>
      </c>
      <c r="E50" s="40"/>
      <c r="F50" s="40"/>
      <c r="G50" s="40"/>
      <c r="H50" s="40"/>
    </row>
    <row r="51" spans="2:8" x14ac:dyDescent="0.25">
      <c r="B51" s="53" t="s">
        <v>81</v>
      </c>
      <c r="C51" s="37" t="s">
        <v>89</v>
      </c>
      <c r="D51" s="39">
        <v>2</v>
      </c>
      <c r="E51" s="40"/>
      <c r="F51" s="40"/>
      <c r="G51" s="40"/>
      <c r="H51" s="40"/>
    </row>
    <row r="52" spans="2:8" x14ac:dyDescent="0.25">
      <c r="B52" s="53" t="s">
        <v>81</v>
      </c>
      <c r="C52" s="37" t="s">
        <v>90</v>
      </c>
      <c r="D52" s="39">
        <v>2</v>
      </c>
      <c r="E52" s="40"/>
      <c r="F52" s="40"/>
      <c r="G52" s="40"/>
      <c r="H52" s="40"/>
    </row>
    <row r="53" spans="2:8" x14ac:dyDescent="0.25">
      <c r="B53" s="53" t="s">
        <v>81</v>
      </c>
      <c r="C53" s="50" t="s">
        <v>91</v>
      </c>
      <c r="D53" s="39">
        <v>4</v>
      </c>
      <c r="E53" s="40"/>
      <c r="F53" s="40"/>
      <c r="G53" s="40"/>
      <c r="H53" s="40"/>
    </row>
    <row r="54" spans="2:8" x14ac:dyDescent="0.25">
      <c r="B54" s="46" t="s">
        <v>50</v>
      </c>
      <c r="C54" s="51"/>
      <c r="D54" s="42">
        <f>SUM(D42:D53)</f>
        <v>56</v>
      </c>
      <c r="E54" s="42">
        <f>SUM(E42:E53)</f>
        <v>5</v>
      </c>
      <c r="F54" s="42">
        <f>SUM(F42:F53)</f>
        <v>5</v>
      </c>
      <c r="G54" s="42">
        <f>SUM(G42:G53)</f>
        <v>0</v>
      </c>
      <c r="H54" s="42">
        <f>SUM(H42:H53)</f>
        <v>5</v>
      </c>
    </row>
  </sheetData>
  <pageMargins left="0.7" right="0.7" top="0.75" bottom="0.75" header="0.3" footer="0.3"/>
  <pageSetup paperSize="9" scale="83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TROŠKOVNK</vt:lpstr>
      <vt:lpstr>TROŠKOVNIK</vt:lpstr>
      <vt:lpstr>LOKACIJE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Anđelka Kelić</dc:creator>
  <cp:lastModifiedBy>Anđelka Kelić</cp:lastModifiedBy>
  <cp:lastPrinted>2026-04-09T08:22:00Z</cp:lastPrinted>
  <dcterms:created xsi:type="dcterms:W3CDTF">2026-04-09T06:18:43Z</dcterms:created>
  <dcterms:modified xsi:type="dcterms:W3CDTF">2026-04-09T08:22:02Z</dcterms:modified>
</cp:coreProperties>
</file>