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gsrv03\pg\NabavaPN\2025-POZIVNI NATJEČAJI\188-2025 URED UPRAVE - Rukavice\"/>
    </mc:Choice>
  </mc:AlternateContent>
  <bookViews>
    <workbookView xWindow="240" yWindow="330" windowWidth="7785" windowHeight="7365"/>
  </bookViews>
  <sheets>
    <sheet name="osobna vozila" sheetId="1" r:id="rId1"/>
    <sheet name="laka dostavna i teretna vozila" sheetId="2" r:id="rId2"/>
    <sheet name="List3" sheetId="3" r:id="rId3"/>
  </sheets>
  <definedNames>
    <definedName name="_xlnm.Print_Area" localSheetId="1">'laka dostavna i teretna vozila'!$A$1:$M$65</definedName>
    <definedName name="_xlnm.Print_Area" localSheetId="0">'osobna vozila'!$B$1:$L$44</definedName>
  </definedNames>
  <calcPr calcId="152511"/>
</workbook>
</file>

<file path=xl/calcChain.xml><?xml version="1.0" encoding="utf-8"?>
<calcChain xmlns="http://schemas.openxmlformats.org/spreadsheetml/2006/main">
  <c r="L37" i="1" l="1"/>
  <c r="F33" i="1"/>
  <c r="F34" i="1"/>
  <c r="F35" i="1"/>
  <c r="F32" i="1"/>
  <c r="F28" i="1"/>
  <c r="F25" i="1"/>
  <c r="F26" i="1"/>
  <c r="F27" i="1"/>
  <c r="F24" i="1"/>
  <c r="L11" i="1"/>
  <c r="L12" i="1"/>
  <c r="L13" i="1"/>
  <c r="L14" i="1"/>
  <c r="L15" i="1"/>
  <c r="L16" i="1"/>
  <c r="L10" i="1"/>
  <c r="K56" i="2"/>
  <c r="F53" i="2"/>
  <c r="F54" i="2"/>
  <c r="F55" i="2"/>
  <c r="F56" i="2"/>
  <c r="F52" i="2"/>
  <c r="F44" i="2"/>
  <c r="F45" i="2"/>
  <c r="F46" i="2"/>
  <c r="F47" i="2"/>
  <c r="F43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9" i="2"/>
  <c r="F36" i="1" l="1"/>
  <c r="L17" i="1"/>
  <c r="L18" i="1" s="1"/>
  <c r="L19" i="1" s="1"/>
  <c r="F57" i="2"/>
  <c r="F48" i="2"/>
  <c r="L40" i="2"/>
  <c r="L41" i="2" s="1"/>
  <c r="L42" i="2" s="1"/>
</calcChain>
</file>

<file path=xl/sharedStrings.xml><?xml version="1.0" encoding="utf-8"?>
<sst xmlns="http://schemas.openxmlformats.org/spreadsheetml/2006/main" count="183" uniqueCount="120">
  <si>
    <t>Grupa I.-osobna vozila</t>
  </si>
  <si>
    <t>Dimenzija gume</t>
  </si>
  <si>
    <t>Količina</t>
  </si>
  <si>
    <t>Namjena</t>
  </si>
  <si>
    <t>Indeks  brzine</t>
  </si>
  <si>
    <t>Tip vozila</t>
  </si>
  <si>
    <t>Buka</t>
  </si>
  <si>
    <t>Prianjanje na mokroj podlozi</t>
  </si>
  <si>
    <t>Marka i tip gume koja se nudi</t>
  </si>
  <si>
    <t>Jed.cijena bez PDV-a</t>
  </si>
  <si>
    <t>Ukupna cijena bez PDV-a</t>
  </si>
  <si>
    <t>185/65 R 15</t>
  </si>
  <si>
    <t>Citroen C3, Hyundai i30, Fiat Doblo.</t>
  </si>
  <si>
    <t>4x4</t>
  </si>
  <si>
    <t>195/65 R 15</t>
  </si>
  <si>
    <t>205/55 R 16</t>
  </si>
  <si>
    <t>205/65 R 15</t>
  </si>
  <si>
    <t>Citroen Berlingo</t>
  </si>
  <si>
    <t>215/55 R 16</t>
  </si>
  <si>
    <t>Citroen C 5</t>
  </si>
  <si>
    <t>Ukupno:</t>
  </si>
  <si>
    <t>Ukupno bez PDV-a</t>
  </si>
  <si>
    <t>Fiat Doblo Cargo</t>
  </si>
  <si>
    <t>195/60 R 16 C</t>
  </si>
  <si>
    <t>Fiat Doblo 1.6 mjet</t>
  </si>
  <si>
    <t>195/75 R 16 C</t>
  </si>
  <si>
    <t>Iveco Daily  35C 15 D</t>
  </si>
  <si>
    <t>205/65 R 16 C</t>
  </si>
  <si>
    <t>Opel Vivaro</t>
  </si>
  <si>
    <t>205/65 R 15 C</t>
  </si>
  <si>
    <t>Transporter T4</t>
  </si>
  <si>
    <t>Iveco Daily 35S 14C</t>
  </si>
  <si>
    <t>215/65 R 16 C</t>
  </si>
  <si>
    <t>Transporter T 5</t>
  </si>
  <si>
    <t>225/75 R 16 C</t>
  </si>
  <si>
    <t>235/65 R 16C</t>
  </si>
  <si>
    <t>315/80 R 22,5</t>
  </si>
  <si>
    <t>Usluga (demontaža-montaža-balansiranje)</t>
  </si>
  <si>
    <t>Kom</t>
  </si>
  <si>
    <t>Usluga popravka guma</t>
  </si>
  <si>
    <t>Gume</t>
  </si>
  <si>
    <t>Usluga montaže</t>
  </si>
  <si>
    <t>Popravak guma</t>
  </si>
  <si>
    <t>Tablica</t>
  </si>
  <si>
    <t>Cijena bez PDV-a</t>
  </si>
  <si>
    <t>Rekapitulacija</t>
  </si>
  <si>
    <t>Kom.</t>
  </si>
  <si>
    <t>Berlingo, Citroen C4</t>
  </si>
  <si>
    <t>225/55 R 17</t>
  </si>
  <si>
    <t>185/65 R 15C</t>
  </si>
  <si>
    <t>&lt;72dB</t>
  </si>
  <si>
    <t>min.B koeficjent</t>
  </si>
  <si>
    <t>195/70 R 15C</t>
  </si>
  <si>
    <t>215/70 R 15 C</t>
  </si>
  <si>
    <t xml:space="preserve">Citroen Jumper </t>
  </si>
  <si>
    <t>Hyundai H1</t>
  </si>
  <si>
    <t>Jedinična cijena bez PDV-a</t>
  </si>
  <si>
    <t>Ukupna cijena bez 
PDV-a</t>
  </si>
  <si>
    <t>Ukupna cijena bez
 PDV-a</t>
  </si>
  <si>
    <t>Red.br.</t>
  </si>
  <si>
    <t>GUME</t>
  </si>
  <si>
    <t>Dimenzija naplatka
 (col )</t>
  </si>
  <si>
    <t>Sastavio:
________________
Alen Sušanj</t>
  </si>
  <si>
    <t>Pružne građevine d.o.o</t>
  </si>
  <si>
    <t>PP Mehanizacija</t>
  </si>
  <si>
    <t>Jed.cijena bez
 PDV-a</t>
  </si>
  <si>
    <t xml:space="preserve">Ispunio: 
______________________
</t>
  </si>
  <si>
    <t>Red. br.</t>
  </si>
  <si>
    <t xml:space="preserve">Ispunio: 
____________________
</t>
  </si>
  <si>
    <t>min T</t>
  </si>
  <si>
    <t xml:space="preserve"> min R</t>
  </si>
  <si>
    <t>Ford Transit kombi</t>
  </si>
  <si>
    <t>215/70 R 16 C</t>
  </si>
  <si>
    <t>Usluga popravka guma sa montažom i balansiranjem</t>
  </si>
  <si>
    <t>215/65 R 15 C</t>
  </si>
  <si>
    <t>zračnica</t>
  </si>
  <si>
    <t>Sastavio:
____________________
Alen Sušanj</t>
  </si>
  <si>
    <t>Grupa II- Laka dostavna i tertna vozila</t>
  </si>
  <si>
    <t>215/75 R16 C</t>
  </si>
  <si>
    <t>Citroen Jumper</t>
  </si>
  <si>
    <t>225/75 R 17,5</t>
  </si>
  <si>
    <t>UPRAVLJAČKE</t>
  </si>
  <si>
    <t xml:space="preserve">EURO CARGO ML 120 </t>
  </si>
  <si>
    <t>&lt;75dB</t>
  </si>
  <si>
    <t>min.C koeficjent</t>
  </si>
  <si>
    <t>POGONSKE</t>
  </si>
  <si>
    <t>Kiper-misker</t>
  </si>
  <si>
    <t>385/65 R 22.5</t>
  </si>
  <si>
    <t>man 26.440</t>
  </si>
  <si>
    <t>12/R 22.5</t>
  </si>
  <si>
    <t>Mercedes Axor</t>
  </si>
  <si>
    <t>265/70 R 19,5</t>
  </si>
  <si>
    <t>13/R 22.5</t>
  </si>
  <si>
    <t>Iveco eurotracker</t>
  </si>
  <si>
    <t>235/75 R17.5</t>
  </si>
  <si>
    <t>Kormoran-ili ekvivalent</t>
  </si>
  <si>
    <t>Labudica swartzmuller</t>
  </si>
  <si>
    <t>traženo</t>
  </si>
  <si>
    <t xml:space="preserve">     Ugovorene količine će se isporučivati i montirati sukcesivno, prema iskazanim potrebama korisnika unutar Republike Hrvatske.: 
     Zagreb, Ogulin, Karlovac, Gospić, Knin, Split, Vinkovci, Rijeka, Osijek, Daruvar, Slavonski Brod, Koprivnica, Varaždin, Pazin, 
     Zadar, Šibenik, Ploče, Metković 
     Način aktivacije potreba usuglasiti će se naknadno.
     Narudžbenica / ugovor  će se smatrati važećom do financijskog iscrpljenja.
     Ventile na naplatcima mjenjati prema potrebi uz suglasnost korisnika vozila, te kod zamjene guma upisati kilometražu vozila,
     štampano ime i prezime uz potpis osobe koja je dovela i preuzela vozilo.
</t>
  </si>
  <si>
    <t>Jed. cijena bez PDV-a</t>
  </si>
  <si>
    <t>185/ R 14 C</t>
  </si>
  <si>
    <t>100/102</t>
  </si>
  <si>
    <t>PRIKOLICA</t>
  </si>
  <si>
    <t>min B</t>
  </si>
  <si>
    <t>225/65 R 16 C</t>
  </si>
  <si>
    <t>VW Crafter/ Ford Tranizit</t>
  </si>
  <si>
    <t>Dimenzija naplatka 
(col )</t>
  </si>
  <si>
    <t>MAN - 27.364 DFC 6X4</t>
  </si>
  <si>
    <t>205/60 R16</t>
  </si>
  <si>
    <t>FIAT DOBLO</t>
  </si>
  <si>
    <t>Citroen C 4,</t>
  </si>
  <si>
    <t>Citroen Berlingo,</t>
  </si>
  <si>
    <t>&lt;70 dB</t>
  </si>
  <si>
    <t>Potrebe za ljetnim auto gumama za 2025.godinu</t>
  </si>
  <si>
    <t>Potrebe za ljetnim auto gumama za 2025. godinu.</t>
  </si>
  <si>
    <t>195 R 14 C</t>
  </si>
  <si>
    <t>104/106</t>
  </si>
  <si>
    <t xml:space="preserve">    Ugovorene količine će se isporučivati i montirati sukcesivno, prema iskazanim potrebama korisnika unutar    RepublikecHrvatske.: 
    Ogulin, Karlovac, Gospić, Knin, Split, Vinkovci, Rijeka, Osijek, Daruvar, Slavonski Brod, Koprivnica, Varaždin, Pazin, Zadar,    
    Šibenik, Ploče, Metković.
    Način aktivacije potreba usuglasiti će se naknadno.
    Narudžbenica / ugovor  će se smatrati važećom do financijskog iscrpljenja.
    Ventile na naplatcima mjenjati prema potrebi uz suglasnost korisnika vozila, 
     te kod zamjene guma upisati kilometražu vozila, 
    štampano ime i prezime uz potpis osobe koja je dovela i preuzela vozilo.
</t>
  </si>
  <si>
    <t>PDV</t>
  </si>
  <si>
    <t>Ukupno s PDV-om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</si>
</sst>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\ [$€-41A]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sz val="11"/>
      <color rgb="FF006100"/>
      <name val="Calibri"/>
      <family val="2"/>
      <charset val="238"/>
      <scheme val="minor"/>
    </font>
    <font>
      <sz val="11"/>
      <color theme="1"/>
      <name val="Calibri"/>
      <family val="2"/>
    </font>
    <font>
      <b/>
      <sz val="14"/>
      <color theme="1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name val="Arial"/>
      <family val="2"/>
      <charset val="238"/>
    </font>
    <font>
      <sz val="12"/>
      <color theme="1"/>
      <name val="Arial"/>
      <family val="2"/>
      <charset val="238"/>
    </font>
    <font>
      <sz val="14"/>
      <name val="Arial"/>
      <family val="2"/>
      <charset val="238"/>
    </font>
    <font>
      <sz val="18"/>
      <name val="Arial"/>
      <family val="2"/>
      <charset val="238"/>
    </font>
    <font>
      <b/>
      <sz val="16"/>
      <name val="Arial"/>
      <family val="2"/>
      <charset val="238"/>
    </font>
    <font>
      <b/>
      <sz val="18"/>
      <name val="Arial"/>
      <family val="2"/>
      <charset val="238"/>
    </font>
    <font>
      <b/>
      <sz val="16"/>
      <color theme="1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sz val="16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sz val="11"/>
      <color indexed="8"/>
      <name val="Arial"/>
      <family val="2"/>
      <charset val="238"/>
    </font>
    <font>
      <sz val="1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6"/>
      <color indexed="8"/>
      <name val="Arial"/>
      <family val="2"/>
      <charset val="238"/>
    </font>
    <font>
      <sz val="16"/>
      <color indexed="8"/>
      <name val="Arial"/>
      <family val="2"/>
      <charset val="238"/>
    </font>
    <font>
      <sz val="11"/>
      <color rgb="FFFF000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12"/>
      <color indexed="8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0">
    <border>
      <left/>
      <right/>
      <top/>
      <bottom/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double">
        <color indexed="64"/>
      </left>
      <right/>
      <top style="double">
        <color indexed="64"/>
      </top>
      <bottom style="double">
        <color auto="1"/>
      </bottom>
      <diagonal/>
    </border>
    <border>
      <left/>
      <right style="double">
        <color indexed="64"/>
      </right>
      <top style="double">
        <color indexed="64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 style="thin">
        <color auto="1"/>
      </top>
      <bottom/>
      <diagonal/>
    </border>
    <border>
      <left style="double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 style="double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double">
        <color indexed="64"/>
      </left>
      <right/>
      <top/>
      <bottom/>
      <diagonal/>
    </border>
    <border>
      <left style="thick">
        <color indexed="64"/>
      </left>
      <right style="double">
        <color auto="1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 style="double">
        <color auto="1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/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double">
        <color auto="1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0" fontId="2" fillId="2" borderId="0" applyNumberFormat="0" applyBorder="0" applyAlignment="0" applyProtection="0"/>
  </cellStyleXfs>
  <cellXfs count="226">
    <xf numFmtId="0" fontId="0" fillId="0" borderId="0" xfId="0"/>
    <xf numFmtId="0" fontId="1" fillId="0" borderId="0" xfId="0" applyFont="1"/>
    <xf numFmtId="0" fontId="7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/>
    <xf numFmtId="0" fontId="14" fillId="0" borderId="0" xfId="0" applyFont="1"/>
    <xf numFmtId="0" fontId="4" fillId="0" borderId="0" xfId="0" applyFont="1"/>
    <xf numFmtId="0" fontId="15" fillId="0" borderId="0" xfId="0" applyFont="1"/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/>
    </xf>
    <xf numFmtId="0" fontId="7" fillId="0" borderId="0" xfId="0" applyFont="1" applyBorder="1"/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" fontId="7" fillId="0" borderId="0" xfId="0" applyNumberFormat="1" applyFont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/>
    <xf numFmtId="4" fontId="18" fillId="0" borderId="0" xfId="0" applyNumberFormat="1" applyFont="1" applyFill="1" applyBorder="1" applyAlignment="1" applyProtection="1"/>
    <xf numFmtId="0" fontId="18" fillId="0" borderId="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NumberFormat="1" applyFont="1" applyBorder="1" applyAlignment="1" applyProtection="1">
      <alignment horizontal="center" vertical="center"/>
      <protection hidden="1"/>
    </xf>
    <xf numFmtId="0" fontId="7" fillId="0" borderId="0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0" xfId="0" applyNumberFormat="1" applyFont="1" applyBorder="1" applyAlignment="1" applyProtection="1">
      <alignment horizontal="center" vertical="center"/>
      <protection hidden="1"/>
    </xf>
    <xf numFmtId="0" fontId="14" fillId="0" borderId="0" xfId="0" applyNumberFormat="1" applyFont="1" applyBorder="1" applyAlignment="1" applyProtection="1">
      <alignment horizontal="center" vertical="center" wrapText="1"/>
      <protection locked="0"/>
    </xf>
    <xf numFmtId="0" fontId="14" fillId="0" borderId="0" xfId="0" applyFont="1" applyAlignment="1">
      <alignment horizontal="center" vertical="center" wrapText="1"/>
    </xf>
    <xf numFmtId="0" fontId="19" fillId="0" borderId="0" xfId="0" applyFont="1" applyAlignment="1">
      <alignment vertical="top" wrapText="1"/>
    </xf>
    <xf numFmtId="0" fontId="14" fillId="0" borderId="0" xfId="0" applyFont="1" applyBorder="1" applyAlignment="1">
      <alignment horizont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4" fillId="0" borderId="0" xfId="0" applyFont="1" applyBorder="1"/>
    <xf numFmtId="0" fontId="7" fillId="0" borderId="11" xfId="0" applyFont="1" applyBorder="1" applyAlignment="1">
      <alignment horizontal="center" vertical="center"/>
    </xf>
    <xf numFmtId="4" fontId="14" fillId="0" borderId="0" xfId="0" applyNumberFormat="1" applyFont="1" applyBorder="1" applyAlignment="1">
      <alignment horizontal="center" vertical="center"/>
    </xf>
    <xf numFmtId="0" fontId="20" fillId="0" borderId="0" xfId="0" applyFont="1"/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4" fontId="5" fillId="0" borderId="2" xfId="0" applyNumberFormat="1" applyFont="1" applyFill="1" applyBorder="1" applyAlignment="1" applyProtection="1">
      <alignment horizontal="center" vertical="center" wrapText="1"/>
    </xf>
    <xf numFmtId="0" fontId="11" fillId="0" borderId="0" xfId="0" applyFont="1" applyAlignment="1">
      <alignment vertical="top" wrapText="1"/>
    </xf>
    <xf numFmtId="0" fontId="7" fillId="0" borderId="14" xfId="0" applyFont="1" applyBorder="1" applyAlignment="1">
      <alignment horizontal="center" vertical="center"/>
    </xf>
    <xf numFmtId="4" fontId="14" fillId="0" borderId="0" xfId="0" applyNumberFormat="1" applyFont="1"/>
    <xf numFmtId="4" fontId="1" fillId="0" borderId="0" xfId="0" applyNumberFormat="1" applyFont="1" applyAlignment="1">
      <alignment vertical="top" wrapText="1"/>
    </xf>
    <xf numFmtId="0" fontId="7" fillId="3" borderId="2" xfId="0" applyNumberFormat="1" applyFont="1" applyFill="1" applyBorder="1" applyAlignment="1" applyProtection="1">
      <alignment horizontal="center" vertical="center"/>
      <protection hidden="1"/>
    </xf>
    <xf numFmtId="0" fontId="7" fillId="3" borderId="2" xfId="0" applyNumberFormat="1" applyFont="1" applyFill="1" applyBorder="1" applyAlignment="1" applyProtection="1">
      <alignment horizontal="center" vertical="center"/>
      <protection locked="0"/>
    </xf>
    <xf numFmtId="0" fontId="5" fillId="3" borderId="2" xfId="0" applyNumberFormat="1" applyFont="1" applyFill="1" applyBorder="1" applyAlignment="1" applyProtection="1">
      <alignment horizontal="center" vertical="center"/>
    </xf>
    <xf numFmtId="0" fontId="14" fillId="3" borderId="0" xfId="0" applyFont="1" applyFill="1"/>
    <xf numFmtId="0" fontId="6" fillId="3" borderId="2" xfId="1" applyNumberFormat="1" applyFont="1" applyFill="1" applyBorder="1" applyAlignment="1" applyProtection="1">
      <alignment horizontal="center" vertic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0" xfId="0" applyFont="1" applyFill="1"/>
    <xf numFmtId="0" fontId="6" fillId="3" borderId="7" xfId="0" applyNumberFormat="1" applyFont="1" applyFill="1" applyBorder="1" applyAlignment="1" applyProtection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23" fillId="3" borderId="0" xfId="0" applyFont="1" applyFill="1"/>
    <xf numFmtId="0" fontId="17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 wrapText="1"/>
    </xf>
    <xf numFmtId="4" fontId="17" fillId="4" borderId="2" xfId="0" applyNumberFormat="1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6" fillId="3" borderId="5" xfId="0" applyNumberFormat="1" applyFont="1" applyFill="1" applyBorder="1" applyAlignment="1" applyProtection="1">
      <alignment horizontal="center" vertical="center"/>
    </xf>
    <xf numFmtId="0" fontId="6" fillId="3" borderId="6" xfId="0" applyNumberFormat="1" applyFont="1" applyFill="1" applyBorder="1" applyAlignment="1" applyProtection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 wrapText="1"/>
    </xf>
    <xf numFmtId="0" fontId="6" fillId="3" borderId="9" xfId="0" applyNumberFormat="1" applyFont="1" applyFill="1" applyBorder="1" applyAlignment="1" applyProtection="1">
      <alignment horizontal="center" vertical="center"/>
    </xf>
    <xf numFmtId="4" fontId="14" fillId="0" borderId="0" xfId="0" applyNumberFormat="1" applyFont="1" applyBorder="1"/>
    <xf numFmtId="0" fontId="23" fillId="3" borderId="0" xfId="0" applyFont="1" applyFill="1"/>
    <xf numFmtId="0" fontId="6" fillId="3" borderId="24" xfId="0" applyNumberFormat="1" applyFont="1" applyFill="1" applyBorder="1" applyAlignment="1" applyProtection="1">
      <alignment horizontal="center" vertical="center"/>
    </xf>
    <xf numFmtId="0" fontId="6" fillId="3" borderId="24" xfId="0" applyFont="1" applyFill="1" applyBorder="1" applyAlignment="1">
      <alignment horizontal="center" vertical="center"/>
    </xf>
    <xf numFmtId="0" fontId="6" fillId="3" borderId="25" xfId="0" applyNumberFormat="1" applyFont="1" applyFill="1" applyBorder="1" applyAlignment="1" applyProtection="1">
      <alignment horizontal="center" vertical="center"/>
    </xf>
    <xf numFmtId="0" fontId="24" fillId="3" borderId="26" xfId="0" applyFont="1" applyFill="1" applyBorder="1" applyAlignment="1">
      <alignment horizontal="center" vertical="center"/>
    </xf>
    <xf numFmtId="0" fontId="14" fillId="0" borderId="7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center" vertical="top" wrapText="1"/>
    </xf>
    <xf numFmtId="0" fontId="14" fillId="3" borderId="24" xfId="0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 applyProtection="1">
      <alignment horizontal="center" vertical="center"/>
    </xf>
    <xf numFmtId="0" fontId="7" fillId="0" borderId="5" xfId="0" applyNumberFormat="1" applyFont="1" applyFill="1" applyBorder="1" applyAlignment="1" applyProtection="1">
      <alignment horizontal="center" vertical="center"/>
    </xf>
    <xf numFmtId="49" fontId="5" fillId="3" borderId="5" xfId="0" applyNumberFormat="1" applyFont="1" applyFill="1" applyBorder="1" applyAlignment="1" applyProtection="1">
      <alignment horizontal="center" vertical="center"/>
    </xf>
    <xf numFmtId="0" fontId="5" fillId="3" borderId="5" xfId="0" applyNumberFormat="1" applyFont="1" applyFill="1" applyBorder="1" applyAlignment="1" applyProtection="1">
      <alignment horizontal="center" vertical="center" wrapText="1"/>
    </xf>
    <xf numFmtId="49" fontId="5" fillId="3" borderId="7" xfId="0" applyNumberFormat="1" applyFont="1" applyFill="1" applyBorder="1" applyAlignment="1" applyProtection="1">
      <alignment horizontal="center" vertical="center"/>
    </xf>
    <xf numFmtId="0" fontId="5" fillId="3" borderId="7" xfId="0" applyNumberFormat="1" applyFont="1" applyFill="1" applyBorder="1" applyAlignment="1" applyProtection="1">
      <alignment horizontal="center" vertical="center" wrapText="1"/>
    </xf>
    <xf numFmtId="0" fontId="5" fillId="3" borderId="7" xfId="0" applyNumberFormat="1" applyFont="1" applyFill="1" applyBorder="1" applyAlignment="1" applyProtection="1">
      <alignment horizontal="center" vertical="center"/>
    </xf>
    <xf numFmtId="0" fontId="6" fillId="3" borderId="7" xfId="0" applyNumberFormat="1" applyFont="1" applyFill="1" applyBorder="1" applyAlignment="1" applyProtection="1">
      <alignment horizontal="center" vertical="center"/>
      <protection locked="0"/>
    </xf>
    <xf numFmtId="49" fontId="7" fillId="3" borderId="7" xfId="0" applyNumberFormat="1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5" fillId="3" borderId="7" xfId="0" applyNumberFormat="1" applyFont="1" applyFill="1" applyBorder="1" applyAlignment="1" applyProtection="1">
      <alignment horizontal="center" vertical="center" wrapText="1"/>
      <protection locked="0"/>
    </xf>
    <xf numFmtId="0" fontId="5" fillId="3" borderId="10" xfId="0" applyNumberFormat="1" applyFont="1" applyFill="1" applyBorder="1" applyAlignment="1" applyProtection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4" fontId="7" fillId="3" borderId="0" xfId="0" applyNumberFormat="1" applyFont="1" applyFill="1" applyAlignment="1">
      <alignment horizontal="center" vertical="center"/>
    </xf>
    <xf numFmtId="0" fontId="7" fillId="3" borderId="0" xfId="0" applyFont="1" applyFill="1"/>
    <xf numFmtId="0" fontId="7" fillId="3" borderId="2" xfId="0" applyFont="1" applyFill="1" applyBorder="1" applyAlignment="1">
      <alignment horizontal="center" vertical="center" wrapText="1"/>
    </xf>
    <xf numFmtId="0" fontId="6" fillId="3" borderId="9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14" fillId="5" borderId="24" xfId="0" applyFont="1" applyFill="1" applyBorder="1" applyAlignment="1">
      <alignment horizontal="center" vertical="center"/>
    </xf>
    <xf numFmtId="0" fontId="6" fillId="3" borderId="12" xfId="0" applyNumberFormat="1" applyFont="1" applyFill="1" applyBorder="1" applyAlignment="1" applyProtection="1">
      <alignment horizontal="center" vertical="center"/>
    </xf>
    <xf numFmtId="0" fontId="14" fillId="0" borderId="20" xfId="0" applyFont="1" applyBorder="1" applyAlignment="1"/>
    <xf numFmtId="0" fontId="14" fillId="0" borderId="0" xfId="0" applyFont="1" applyAlignment="1"/>
    <xf numFmtId="0" fontId="6" fillId="0" borderId="2" xfId="1" applyNumberFormat="1" applyFont="1" applyFill="1" applyBorder="1" applyAlignment="1" applyProtection="1">
      <alignment horizontal="center" vertical="center"/>
      <protection locked="0"/>
    </xf>
    <xf numFmtId="4" fontId="18" fillId="0" borderId="20" xfId="0" applyNumberFormat="1" applyFont="1" applyFill="1" applyBorder="1" applyAlignment="1" applyProtection="1"/>
    <xf numFmtId="0" fontId="7" fillId="3" borderId="2" xfId="0" applyNumberFormat="1" applyFont="1" applyFill="1" applyBorder="1" applyAlignment="1">
      <alignment horizontal="center" vertical="center"/>
    </xf>
    <xf numFmtId="0" fontId="7" fillId="3" borderId="6" xfId="0" applyNumberFormat="1" applyFont="1" applyFill="1" applyBorder="1" applyAlignment="1">
      <alignment horizontal="center" vertical="center"/>
    </xf>
    <xf numFmtId="0" fontId="23" fillId="3" borderId="6" xfId="0" applyFont="1" applyFill="1" applyBorder="1" applyAlignment="1"/>
    <xf numFmtId="0" fontId="23" fillId="3" borderId="8" xfId="0" applyFont="1" applyFill="1" applyBorder="1" applyAlignment="1"/>
    <xf numFmtId="0" fontId="7" fillId="3" borderId="11" xfId="0" applyNumberFormat="1" applyFont="1" applyFill="1" applyBorder="1" applyAlignment="1" applyProtection="1">
      <alignment horizontal="center" vertical="center"/>
      <protection locked="0"/>
    </xf>
    <xf numFmtId="0" fontId="7" fillId="0" borderId="12" xfId="0" applyNumberFormat="1" applyFont="1" applyFill="1" applyBorder="1" applyAlignment="1" applyProtection="1">
      <alignment horizontal="center" vertical="center"/>
    </xf>
    <xf numFmtId="49" fontId="5" fillId="3" borderId="12" xfId="0" applyNumberFormat="1" applyFont="1" applyFill="1" applyBorder="1" applyAlignment="1" applyProtection="1">
      <alignment horizontal="center" vertical="center"/>
    </xf>
    <xf numFmtId="0" fontId="5" fillId="3" borderId="12" xfId="0" applyNumberFormat="1" applyFont="1" applyFill="1" applyBorder="1" applyAlignment="1" applyProtection="1">
      <alignment horizontal="center" vertical="center" wrapText="1"/>
    </xf>
    <xf numFmtId="0" fontId="5" fillId="3" borderId="12" xfId="0" applyNumberFormat="1" applyFont="1" applyFill="1" applyBorder="1" applyAlignment="1" applyProtection="1">
      <alignment horizontal="center" vertical="center"/>
    </xf>
    <xf numFmtId="0" fontId="14" fillId="0" borderId="0" xfId="0" applyFont="1" applyBorder="1" applyAlignment="1"/>
    <xf numFmtId="0" fontId="9" fillId="0" borderId="0" xfId="0" applyFont="1" applyAlignment="1">
      <alignment horizontal="center" vertical="top" wrapText="1"/>
    </xf>
    <xf numFmtId="4" fontId="7" fillId="3" borderId="18" xfId="0" applyNumberFormat="1" applyFont="1" applyFill="1" applyBorder="1" applyAlignment="1">
      <alignment horizontal="center" vertical="center"/>
    </xf>
    <xf numFmtId="4" fontId="7" fillId="3" borderId="19" xfId="0" applyNumberFormat="1" applyFont="1" applyFill="1" applyBorder="1" applyAlignment="1">
      <alignment horizontal="center" vertical="center"/>
    </xf>
    <xf numFmtId="4" fontId="7" fillId="3" borderId="16" xfId="0" applyNumberFormat="1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15" fillId="0" borderId="3" xfId="0" applyNumberFormat="1" applyFont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4" fontId="15" fillId="0" borderId="4" xfId="0" applyNumberFormat="1" applyFont="1" applyBorder="1" applyAlignment="1">
      <alignment horizontal="center" vertical="center"/>
    </xf>
    <xf numFmtId="0" fontId="12" fillId="0" borderId="0" xfId="0" applyFont="1" applyAlignment="1">
      <alignment horizontal="left"/>
    </xf>
    <xf numFmtId="0" fontId="21" fillId="0" borderId="0" xfId="0" applyNumberFormat="1" applyFont="1" applyFill="1" applyBorder="1" applyAlignment="1" applyProtection="1">
      <alignment horizontal="left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4" fontId="7" fillId="3" borderId="29" xfId="0" applyNumberFormat="1" applyFont="1" applyFill="1" applyBorder="1" applyAlignment="1">
      <alignment horizontal="center" vertical="center"/>
    </xf>
    <xf numFmtId="4" fontId="7" fillId="3" borderId="30" xfId="0" applyNumberFormat="1" applyFont="1" applyFill="1" applyBorder="1" applyAlignment="1">
      <alignment horizontal="center" vertical="center"/>
    </xf>
    <xf numFmtId="4" fontId="7" fillId="3" borderId="31" xfId="0" applyNumberFormat="1" applyFont="1" applyFill="1" applyBorder="1" applyAlignment="1">
      <alignment horizontal="center" vertical="center"/>
    </xf>
    <xf numFmtId="0" fontId="6" fillId="0" borderId="15" xfId="1" applyFont="1" applyFill="1" applyBorder="1" applyAlignment="1">
      <alignment horizontal="center" vertical="center"/>
    </xf>
    <xf numFmtId="0" fontId="7" fillId="0" borderId="8" xfId="0" applyNumberFormat="1" applyFont="1" applyBorder="1" applyAlignment="1" applyProtection="1">
      <alignment horizontal="center" vertical="center"/>
      <protection hidden="1"/>
    </xf>
    <xf numFmtId="0" fontId="7" fillId="0" borderId="11" xfId="0" applyNumberFormat="1" applyFont="1" applyBorder="1" applyAlignment="1" applyProtection="1">
      <alignment horizontal="center" vertical="center"/>
      <protection hidden="1"/>
    </xf>
    <xf numFmtId="0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8" xfId="0" applyNumberFormat="1" applyFont="1" applyBorder="1" applyAlignment="1" applyProtection="1">
      <alignment horizontal="center" vertical="center"/>
      <protection locked="0"/>
    </xf>
    <xf numFmtId="0" fontId="7" fillId="0" borderId="11" xfId="0" applyNumberFormat="1" applyFont="1" applyBorder="1" applyAlignment="1" applyProtection="1">
      <alignment horizontal="center" vertical="center"/>
      <protection locked="0"/>
    </xf>
    <xf numFmtId="0" fontId="7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8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>
      <alignment horizontal="left" vertical="center" wrapText="1"/>
    </xf>
    <xf numFmtId="4" fontId="7" fillId="0" borderId="18" xfId="0" applyNumberFormat="1" applyFont="1" applyBorder="1" applyAlignment="1">
      <alignment horizontal="center" vertical="center"/>
    </xf>
    <xf numFmtId="4" fontId="7" fillId="0" borderId="19" xfId="0" applyNumberFormat="1" applyFont="1" applyBorder="1" applyAlignment="1">
      <alignment horizontal="center" vertical="center"/>
    </xf>
    <xf numFmtId="4" fontId="7" fillId="0" borderId="16" xfId="0" applyNumberFormat="1" applyFont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top" wrapText="1"/>
    </xf>
    <xf numFmtId="4" fontId="7" fillId="0" borderId="0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4" fontId="7" fillId="0" borderId="22" xfId="0" applyNumberFormat="1" applyFont="1" applyBorder="1" applyAlignment="1">
      <alignment horizontal="center" vertical="center"/>
    </xf>
    <xf numFmtId="4" fontId="7" fillId="0" borderId="23" xfId="0" applyNumberFormat="1" applyFont="1" applyBorder="1" applyAlignment="1">
      <alignment horizontal="center" vertical="center"/>
    </xf>
    <xf numFmtId="0" fontId="26" fillId="3" borderId="6" xfId="0" applyNumberFormat="1" applyFont="1" applyFill="1" applyBorder="1" applyAlignment="1" applyProtection="1">
      <alignment horizontal="center" vertical="center"/>
    </xf>
    <xf numFmtId="0" fontId="26" fillId="3" borderId="8" xfId="0" applyNumberFormat="1" applyFont="1" applyFill="1" applyBorder="1" applyAlignment="1" applyProtection="1">
      <alignment horizontal="center" vertical="center"/>
    </xf>
    <xf numFmtId="0" fontId="26" fillId="3" borderId="11" xfId="0" applyNumberFormat="1" applyFont="1" applyFill="1" applyBorder="1" applyAlignment="1" applyProtection="1">
      <alignment horizontal="center" vertical="center"/>
    </xf>
    <xf numFmtId="0" fontId="26" fillId="3" borderId="5" xfId="0" applyNumberFormat="1" applyFont="1" applyFill="1" applyBorder="1" applyAlignment="1" applyProtection="1">
      <alignment horizontal="center" vertical="center" wrapText="1"/>
    </xf>
    <xf numFmtId="0" fontId="26" fillId="3" borderId="12" xfId="0" applyNumberFormat="1" applyFont="1" applyFill="1" applyBorder="1" applyAlignment="1" applyProtection="1">
      <alignment horizontal="center" vertical="center" wrapText="1"/>
    </xf>
    <xf numFmtId="0" fontId="26" fillId="3" borderId="7" xfId="0" applyNumberFormat="1" applyFont="1" applyFill="1" applyBorder="1" applyAlignment="1" applyProtection="1">
      <alignment horizontal="center" vertical="center" wrapText="1"/>
    </xf>
    <xf numFmtId="0" fontId="26" fillId="3" borderId="10" xfId="0" applyNumberFormat="1" applyFont="1" applyFill="1" applyBorder="1" applyAlignment="1" applyProtection="1">
      <alignment horizontal="center" vertical="center" wrapText="1"/>
    </xf>
    <xf numFmtId="0" fontId="5" fillId="3" borderId="10" xfId="0" applyNumberFormat="1" applyFont="1" applyFill="1" applyBorder="1" applyAlignment="1" applyProtection="1">
      <alignment horizontal="center" vertical="center"/>
    </xf>
    <xf numFmtId="0" fontId="12" fillId="4" borderId="3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12" fillId="4" borderId="4" xfId="0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6" fillId="3" borderId="9" xfId="0" applyNumberFormat="1" applyFont="1" applyFill="1" applyBorder="1" applyAlignment="1" applyProtection="1">
      <alignment horizontal="center" vertical="center"/>
    </xf>
    <xf numFmtId="0" fontId="6" fillId="3" borderId="8" xfId="0" applyNumberFormat="1" applyFont="1" applyFill="1" applyBorder="1" applyAlignment="1" applyProtection="1">
      <alignment horizontal="center" vertical="center"/>
    </xf>
    <xf numFmtId="0" fontId="6" fillId="3" borderId="11" xfId="0" applyNumberFormat="1" applyFont="1" applyFill="1" applyBorder="1" applyAlignment="1" applyProtection="1">
      <alignment horizontal="center" vertical="center"/>
    </xf>
    <xf numFmtId="0" fontId="25" fillId="3" borderId="8" xfId="0" applyNumberFormat="1" applyFont="1" applyFill="1" applyBorder="1" applyAlignment="1" applyProtection="1">
      <alignment horizontal="center" vertical="center"/>
    </xf>
    <xf numFmtId="0" fontId="25" fillId="3" borderId="11" xfId="0" applyNumberFormat="1" applyFont="1" applyFill="1" applyBorder="1" applyAlignment="1" applyProtection="1">
      <alignment horizontal="center" vertical="center"/>
    </xf>
    <xf numFmtId="0" fontId="25" fillId="3" borderId="8" xfId="0" applyNumberFormat="1" applyFont="1" applyFill="1" applyBorder="1" applyAlignment="1" applyProtection="1">
      <alignment horizontal="center" vertical="center" wrapText="1"/>
    </xf>
    <xf numFmtId="0" fontId="25" fillId="3" borderId="11" xfId="0" applyNumberFormat="1" applyFont="1" applyFill="1" applyBorder="1" applyAlignment="1" applyProtection="1">
      <alignment horizontal="center" vertical="center" wrapText="1"/>
    </xf>
    <xf numFmtId="0" fontId="25" fillId="3" borderId="6" xfId="0" applyNumberFormat="1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>
      <alignment horizontal="center" vertical="center"/>
    </xf>
    <xf numFmtId="0" fontId="7" fillId="0" borderId="35" xfId="0" applyFont="1" applyBorder="1" applyAlignment="1">
      <alignment horizontal="right" vertical="center"/>
    </xf>
    <xf numFmtId="0" fontId="7" fillId="0" borderId="36" xfId="0" applyFont="1" applyBorder="1" applyAlignment="1">
      <alignment horizontal="right" vertical="center"/>
    </xf>
    <xf numFmtId="0" fontId="7" fillId="0" borderId="37" xfId="0" applyFont="1" applyBorder="1" applyAlignment="1">
      <alignment horizontal="right" vertical="center"/>
    </xf>
    <xf numFmtId="0" fontId="7" fillId="0" borderId="38" xfId="0" applyFont="1" applyBorder="1" applyAlignment="1">
      <alignment horizontal="right" vertical="center"/>
    </xf>
    <xf numFmtId="166" fontId="6" fillId="3" borderId="5" xfId="0" applyNumberFormat="1" applyFont="1" applyFill="1" applyBorder="1" applyAlignment="1">
      <alignment horizontal="center" vertical="center"/>
    </xf>
    <xf numFmtId="166" fontId="7" fillId="0" borderId="32" xfId="0" applyNumberFormat="1" applyFont="1" applyBorder="1" applyAlignment="1">
      <alignment horizontal="center" vertical="center"/>
    </xf>
    <xf numFmtId="166" fontId="7" fillId="0" borderId="33" xfId="0" applyNumberFormat="1" applyFont="1" applyBorder="1" applyAlignment="1">
      <alignment horizontal="center" vertical="center"/>
    </xf>
    <xf numFmtId="166" fontId="14" fillId="0" borderId="34" xfId="0" applyNumberFormat="1" applyFont="1" applyBorder="1" applyAlignment="1">
      <alignment horizontal="center" vertical="center"/>
    </xf>
    <xf numFmtId="166" fontId="7" fillId="0" borderId="4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166" fontId="7" fillId="0" borderId="5" xfId="0" applyNumberFormat="1" applyFont="1" applyBorder="1" applyAlignment="1">
      <alignment horizontal="center" vertical="center" wrapText="1"/>
    </xf>
    <xf numFmtId="166" fontId="7" fillId="0" borderId="7" xfId="0" applyNumberFormat="1" applyFont="1" applyBorder="1" applyAlignment="1">
      <alignment horizontal="center" vertical="center"/>
    </xf>
    <xf numFmtId="166" fontId="7" fillId="0" borderId="17" xfId="0" applyNumberFormat="1" applyFont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 vertical="center"/>
    </xf>
    <xf numFmtId="166" fontId="7" fillId="0" borderId="6" xfId="0" applyNumberFormat="1" applyFont="1" applyBorder="1" applyAlignment="1">
      <alignment horizontal="center" vertical="center"/>
    </xf>
    <xf numFmtId="166" fontId="6" fillId="3" borderId="7" xfId="0" applyNumberFormat="1" applyFont="1" applyFill="1" applyBorder="1" applyAlignment="1">
      <alignment horizontal="center" vertical="center"/>
    </xf>
    <xf numFmtId="166" fontId="7" fillId="0" borderId="7" xfId="0" applyNumberFormat="1" applyFont="1" applyFill="1" applyBorder="1" applyAlignment="1">
      <alignment horizontal="center" vertical="center"/>
    </xf>
    <xf numFmtId="166" fontId="7" fillId="3" borderId="7" xfId="0" applyNumberFormat="1" applyFont="1" applyFill="1" applyBorder="1" applyAlignment="1">
      <alignment horizontal="center" vertical="center"/>
    </xf>
    <xf numFmtId="166" fontId="7" fillId="3" borderId="9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 applyProtection="1">
      <alignment horizontal="center" vertical="center"/>
    </xf>
    <xf numFmtId="0" fontId="5" fillId="0" borderId="37" xfId="0" applyNumberFormat="1" applyFont="1" applyFill="1" applyBorder="1" applyAlignment="1" applyProtection="1">
      <alignment horizontal="center" vertical="center"/>
    </xf>
    <xf numFmtId="0" fontId="5" fillId="0" borderId="39" xfId="0" applyNumberFormat="1" applyFont="1" applyFill="1" applyBorder="1" applyAlignment="1" applyProtection="1">
      <alignment horizontal="center" vertical="center"/>
    </xf>
    <xf numFmtId="166" fontId="5" fillId="3" borderId="2" xfId="0" applyNumberFormat="1" applyFont="1" applyFill="1" applyBorder="1" applyAlignment="1" applyProtection="1">
      <alignment horizontal="center" vertical="center"/>
    </xf>
    <xf numFmtId="166" fontId="5" fillId="3" borderId="6" xfId="0" applyNumberFormat="1" applyFont="1" applyFill="1" applyBorder="1" applyAlignment="1" applyProtection="1">
      <alignment horizontal="center" vertical="center"/>
    </xf>
    <xf numFmtId="166" fontId="5" fillId="0" borderId="38" xfId="0" applyNumberFormat="1" applyFont="1" applyFill="1" applyBorder="1" applyAlignment="1" applyProtection="1">
      <alignment horizontal="center" vertical="center"/>
    </xf>
    <xf numFmtId="166" fontId="7" fillId="3" borderId="2" xfId="0" applyNumberFormat="1" applyFont="1" applyFill="1" applyBorder="1" applyAlignment="1">
      <alignment horizontal="center" vertical="center"/>
    </xf>
    <xf numFmtId="166" fontId="7" fillId="3" borderId="4" xfId="0" applyNumberFormat="1" applyFont="1" applyFill="1" applyBorder="1" applyAlignment="1">
      <alignment horizontal="center" vertical="center"/>
    </xf>
    <xf numFmtId="166" fontId="7" fillId="3" borderId="6" xfId="0" applyNumberFormat="1" applyFont="1" applyFill="1" applyBorder="1" applyAlignment="1">
      <alignment horizontal="center" vertical="center"/>
    </xf>
    <xf numFmtId="166" fontId="7" fillId="3" borderId="28" xfId="0" applyNumberFormat="1" applyFont="1" applyFill="1" applyBorder="1" applyAlignment="1">
      <alignment horizontal="center" vertical="center"/>
    </xf>
    <xf numFmtId="166" fontId="7" fillId="3" borderId="13" xfId="0" applyNumberFormat="1" applyFont="1" applyFill="1" applyBorder="1" applyAlignment="1">
      <alignment horizontal="center" vertical="center"/>
    </xf>
    <xf numFmtId="166" fontId="7" fillId="0" borderId="2" xfId="0" applyNumberFormat="1" applyFont="1" applyBorder="1" applyAlignment="1">
      <alignment horizontal="center"/>
    </xf>
    <xf numFmtId="166" fontId="7" fillId="0" borderId="6" xfId="0" applyNumberFormat="1" applyFont="1" applyBorder="1" applyAlignment="1">
      <alignment horizontal="center"/>
    </xf>
  </cellXfs>
  <cellStyles count="5">
    <cellStyle name="Dobro 2" xfId="4"/>
    <cellStyle name="Normalno" xfId="0" builtinId="0"/>
    <cellStyle name="Normalno 2" xfId="2"/>
    <cellStyle name="Normalno 3" xfId="3"/>
    <cellStyle name="Normalno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44"/>
  <sheetViews>
    <sheetView tabSelected="1" topLeftCell="A7" zoomScale="55" zoomScaleNormal="55" workbookViewId="0">
      <selection activeCell="G45" sqref="G45"/>
    </sheetView>
  </sheetViews>
  <sheetFormatPr defaultColWidth="9.140625" defaultRowHeight="14.25" x14ac:dyDescent="0.2"/>
  <cols>
    <col min="1" max="1" width="9.140625" style="6"/>
    <col min="2" max="2" width="9" style="6" customWidth="1"/>
    <col min="3" max="3" width="26.42578125" style="6" customWidth="1"/>
    <col min="4" max="4" width="13.140625" style="6" customWidth="1"/>
    <col min="5" max="5" width="19" style="6" customWidth="1"/>
    <col min="6" max="6" width="18.140625" style="6" customWidth="1"/>
    <col min="7" max="7" width="46.5703125" style="6" customWidth="1"/>
    <col min="8" max="8" width="17.42578125" style="6" customWidth="1"/>
    <col min="9" max="9" width="17" style="6" customWidth="1"/>
    <col min="10" max="10" width="23" style="6" customWidth="1"/>
    <col min="11" max="11" width="17.28515625" style="6" customWidth="1"/>
    <col min="12" max="12" width="29.85546875" style="6" customWidth="1"/>
    <col min="13" max="13" width="9.140625" style="6"/>
    <col min="14" max="14" width="11.85546875" style="6" customWidth="1"/>
    <col min="15" max="16384" width="9.140625" style="6"/>
  </cols>
  <sheetData>
    <row r="1" spans="2:23" ht="23.25" x14ac:dyDescent="0.35">
      <c r="B1" s="4" t="s">
        <v>63</v>
      </c>
      <c r="C1" s="5"/>
      <c r="D1" s="44"/>
      <c r="E1" s="44"/>
    </row>
    <row r="2" spans="2:23" ht="23.25" x14ac:dyDescent="0.35">
      <c r="B2" s="4" t="s">
        <v>64</v>
      </c>
      <c r="C2" s="5"/>
      <c r="D2" s="44"/>
      <c r="E2" s="44"/>
    </row>
    <row r="4" spans="2:23" ht="20.25" x14ac:dyDescent="0.3">
      <c r="B4" s="141" t="s">
        <v>113</v>
      </c>
      <c r="C4" s="141"/>
      <c r="D4" s="141"/>
      <c r="E4" s="141"/>
      <c r="F4" s="141"/>
    </row>
    <row r="5" spans="2:23" ht="20.25" x14ac:dyDescent="0.3">
      <c r="B5" s="142" t="s">
        <v>0</v>
      </c>
      <c r="C5" s="142"/>
      <c r="D5" s="45"/>
      <c r="E5" s="46"/>
      <c r="F5" s="45"/>
    </row>
    <row r="6" spans="2:23" x14ac:dyDescent="0.2">
      <c r="B6" s="24"/>
      <c r="H6" s="24"/>
      <c r="I6" s="24"/>
      <c r="J6" s="24"/>
      <c r="K6" s="25"/>
      <c r="L6" s="25"/>
      <c r="M6" s="25"/>
      <c r="N6" s="24"/>
    </row>
    <row r="7" spans="2:23" ht="15" thickBot="1" x14ac:dyDescent="0.25">
      <c r="B7" s="24"/>
      <c r="H7" s="24"/>
      <c r="I7" s="26"/>
      <c r="J7" s="24"/>
      <c r="K7" s="25"/>
      <c r="L7" s="25"/>
      <c r="M7" s="25"/>
      <c r="N7" s="24"/>
    </row>
    <row r="8" spans="2:23" ht="19.5" customHeight="1" thickTop="1" thickBot="1" x14ac:dyDescent="0.25">
      <c r="B8" s="143" t="s">
        <v>60</v>
      </c>
      <c r="C8" s="144"/>
      <c r="D8" s="144"/>
      <c r="E8" s="144"/>
      <c r="F8" s="144"/>
      <c r="G8" s="144"/>
      <c r="H8" s="144"/>
      <c r="I8" s="144"/>
      <c r="J8" s="144"/>
      <c r="K8" s="144"/>
      <c r="L8" s="145"/>
      <c r="M8" s="25"/>
      <c r="N8" s="24"/>
    </row>
    <row r="9" spans="2:23" ht="45.75" customHeight="1" thickTop="1" thickBot="1" x14ac:dyDescent="0.25">
      <c r="B9" s="27" t="s">
        <v>59</v>
      </c>
      <c r="C9" s="27" t="s">
        <v>1</v>
      </c>
      <c r="D9" s="27" t="s">
        <v>2</v>
      </c>
      <c r="E9" s="27" t="s">
        <v>3</v>
      </c>
      <c r="F9" s="47" t="s">
        <v>4</v>
      </c>
      <c r="G9" s="27" t="s">
        <v>5</v>
      </c>
      <c r="H9" s="27" t="s">
        <v>6</v>
      </c>
      <c r="I9" s="47" t="s">
        <v>7</v>
      </c>
      <c r="J9" s="47" t="s">
        <v>8</v>
      </c>
      <c r="K9" s="48" t="s">
        <v>9</v>
      </c>
      <c r="L9" s="48" t="s">
        <v>10</v>
      </c>
      <c r="M9" s="114"/>
      <c r="N9" s="25"/>
      <c r="O9" s="25"/>
      <c r="P9" s="25"/>
      <c r="Q9" s="25"/>
      <c r="R9" s="25"/>
      <c r="S9" s="25"/>
      <c r="T9" s="25"/>
      <c r="U9" s="25"/>
      <c r="V9" s="25"/>
      <c r="W9" s="25"/>
    </row>
    <row r="10" spans="2:23" s="56" customFormat="1" ht="24.95" customHeight="1" thickTop="1" thickBot="1" x14ac:dyDescent="0.25">
      <c r="B10" s="53">
        <v>1</v>
      </c>
      <c r="C10" s="57" t="s">
        <v>11</v>
      </c>
      <c r="D10" s="113">
        <v>8</v>
      </c>
      <c r="E10" s="54"/>
      <c r="F10" s="119"/>
      <c r="G10" s="54" t="s">
        <v>12</v>
      </c>
      <c r="H10" s="150" t="s">
        <v>112</v>
      </c>
      <c r="I10" s="155" t="s">
        <v>103</v>
      </c>
      <c r="J10" s="55"/>
      <c r="K10" s="216"/>
      <c r="L10" s="216">
        <f>(D10*K10)</f>
        <v>0</v>
      </c>
      <c r="M10" s="114"/>
      <c r="N10" s="25"/>
      <c r="O10" s="25"/>
      <c r="P10" s="25"/>
      <c r="Q10" s="25"/>
      <c r="R10" s="25"/>
      <c r="S10" s="25"/>
      <c r="T10" s="25"/>
      <c r="U10" s="25"/>
      <c r="V10" s="25"/>
      <c r="W10" s="25"/>
    </row>
    <row r="11" spans="2:23" s="56" customFormat="1" ht="24.95" customHeight="1" thickTop="1" thickBot="1" x14ac:dyDescent="0.25">
      <c r="B11" s="53">
        <v>2</v>
      </c>
      <c r="C11" s="57" t="s">
        <v>14</v>
      </c>
      <c r="D11" s="113">
        <v>12</v>
      </c>
      <c r="E11" s="54"/>
      <c r="F11" s="152" t="s">
        <v>69</v>
      </c>
      <c r="G11" s="54" t="s">
        <v>111</v>
      </c>
      <c r="H11" s="150"/>
      <c r="I11" s="156"/>
      <c r="J11" s="55"/>
      <c r="K11" s="216"/>
      <c r="L11" s="216">
        <f t="shared" ref="L11:L16" si="0">(D11*K11)</f>
        <v>0</v>
      </c>
      <c r="M11" s="114"/>
      <c r="N11" s="25"/>
      <c r="O11" s="25"/>
      <c r="P11" s="25"/>
      <c r="Q11" s="25"/>
      <c r="R11" s="25"/>
      <c r="S11" s="25"/>
      <c r="T11" s="25"/>
      <c r="U11" s="25"/>
      <c r="V11" s="25"/>
      <c r="W11" s="25"/>
    </row>
    <row r="12" spans="2:23" s="56" customFormat="1" ht="24.95" customHeight="1" thickTop="1" thickBot="1" x14ac:dyDescent="0.25">
      <c r="B12" s="53">
        <v>3</v>
      </c>
      <c r="C12" s="57" t="s">
        <v>108</v>
      </c>
      <c r="D12" s="113">
        <v>20</v>
      </c>
      <c r="E12" s="54"/>
      <c r="F12" s="153"/>
      <c r="G12" s="54" t="s">
        <v>109</v>
      </c>
      <c r="H12" s="150"/>
      <c r="I12" s="156"/>
      <c r="J12" s="55"/>
      <c r="K12" s="216"/>
      <c r="L12" s="216">
        <f t="shared" si="0"/>
        <v>0</v>
      </c>
      <c r="M12" s="114"/>
      <c r="N12" s="25"/>
      <c r="O12" s="25"/>
      <c r="P12" s="25"/>
      <c r="Q12" s="25"/>
      <c r="R12" s="25"/>
      <c r="S12" s="25"/>
      <c r="T12" s="25"/>
      <c r="U12" s="25"/>
      <c r="V12" s="25"/>
      <c r="W12" s="25"/>
    </row>
    <row r="13" spans="2:23" s="56" customFormat="1" ht="24.95" customHeight="1" thickTop="1" thickBot="1" x14ac:dyDescent="0.25">
      <c r="B13" s="53">
        <v>4</v>
      </c>
      <c r="C13" s="57" t="s">
        <v>16</v>
      </c>
      <c r="D13" s="113">
        <v>12</v>
      </c>
      <c r="E13" s="54"/>
      <c r="F13" s="153"/>
      <c r="G13" s="54" t="s">
        <v>47</v>
      </c>
      <c r="H13" s="150"/>
      <c r="I13" s="156"/>
      <c r="J13" s="55"/>
      <c r="K13" s="216"/>
      <c r="L13" s="216">
        <f t="shared" si="0"/>
        <v>0</v>
      </c>
      <c r="M13" s="114"/>
      <c r="N13" s="25"/>
      <c r="O13" s="25"/>
      <c r="P13" s="25"/>
      <c r="Q13" s="25"/>
      <c r="R13" s="25"/>
      <c r="S13" s="25"/>
      <c r="T13" s="25"/>
      <c r="U13" s="25"/>
      <c r="V13" s="25"/>
      <c r="W13" s="25"/>
    </row>
    <row r="14" spans="2:23" s="56" customFormat="1" ht="24.95" customHeight="1" thickTop="1" thickBot="1" x14ac:dyDescent="0.25">
      <c r="B14" s="53">
        <v>5</v>
      </c>
      <c r="C14" s="57" t="s">
        <v>15</v>
      </c>
      <c r="D14" s="113">
        <v>30</v>
      </c>
      <c r="E14" s="54"/>
      <c r="F14" s="153"/>
      <c r="G14" s="58" t="s">
        <v>110</v>
      </c>
      <c r="H14" s="150"/>
      <c r="I14" s="156"/>
      <c r="J14" s="55"/>
      <c r="K14" s="216"/>
      <c r="L14" s="216">
        <f t="shared" si="0"/>
        <v>0</v>
      </c>
      <c r="M14" s="114"/>
      <c r="N14" s="25"/>
      <c r="O14" s="25"/>
      <c r="P14" s="25"/>
      <c r="Q14" s="25"/>
      <c r="R14" s="25"/>
      <c r="S14" s="25"/>
      <c r="T14" s="25"/>
      <c r="U14" s="25"/>
      <c r="V14" s="25"/>
      <c r="W14" s="25"/>
    </row>
    <row r="15" spans="2:23" s="56" customFormat="1" ht="24.95" customHeight="1" thickTop="1" thickBot="1" x14ac:dyDescent="0.25">
      <c r="B15" s="53">
        <v>6</v>
      </c>
      <c r="C15" s="57" t="s">
        <v>18</v>
      </c>
      <c r="D15" s="113">
        <v>4</v>
      </c>
      <c r="E15" s="54"/>
      <c r="F15" s="153"/>
      <c r="G15" s="54" t="s">
        <v>17</v>
      </c>
      <c r="H15" s="150"/>
      <c r="I15" s="156"/>
      <c r="J15" s="55"/>
      <c r="K15" s="216"/>
      <c r="L15" s="216">
        <f t="shared" si="0"/>
        <v>0</v>
      </c>
      <c r="M15" s="114"/>
      <c r="N15" s="25"/>
      <c r="O15" s="25"/>
      <c r="P15" s="25"/>
      <c r="Q15" s="25"/>
      <c r="R15" s="25"/>
      <c r="S15" s="25"/>
      <c r="T15" s="25"/>
      <c r="U15" s="25"/>
      <c r="V15" s="25"/>
      <c r="W15" s="25"/>
    </row>
    <row r="16" spans="2:23" s="56" customFormat="1" ht="24.95" customHeight="1" thickTop="1" thickBot="1" x14ac:dyDescent="0.25">
      <c r="B16" s="53">
        <v>7</v>
      </c>
      <c r="C16" s="57" t="s">
        <v>48</v>
      </c>
      <c r="D16" s="57">
        <v>4</v>
      </c>
      <c r="E16" s="54"/>
      <c r="F16" s="154"/>
      <c r="G16" s="54" t="s">
        <v>19</v>
      </c>
      <c r="H16" s="151"/>
      <c r="I16" s="157"/>
      <c r="J16" s="213"/>
      <c r="K16" s="217"/>
      <c r="L16" s="216">
        <f t="shared" si="0"/>
        <v>0</v>
      </c>
      <c r="M16" s="114"/>
      <c r="N16" s="25"/>
      <c r="O16" s="25"/>
      <c r="P16" s="25"/>
      <c r="Q16" s="25"/>
      <c r="R16" s="25"/>
      <c r="S16" s="25"/>
      <c r="T16" s="25"/>
      <c r="U16" s="25"/>
      <c r="V16" s="25"/>
      <c r="W16" s="25"/>
    </row>
    <row r="17" spans="2:17" ht="24.95" customHeight="1" thickTop="1" thickBot="1" x14ac:dyDescent="0.25">
      <c r="B17" s="149"/>
      <c r="C17" s="149"/>
      <c r="D17" s="23"/>
      <c r="E17" s="23"/>
      <c r="F17" s="28"/>
      <c r="G17" s="18"/>
      <c r="H17" s="29"/>
      <c r="I17" s="30"/>
      <c r="J17" s="214" t="s">
        <v>21</v>
      </c>
      <c r="K17" s="215"/>
      <c r="L17" s="218">
        <f>SUM(L10:L16)</f>
        <v>0</v>
      </c>
      <c r="M17" s="31"/>
      <c r="N17" s="41"/>
      <c r="O17" s="41"/>
      <c r="P17" s="41"/>
      <c r="Q17" s="41"/>
    </row>
    <row r="18" spans="2:17" ht="24.95" customHeight="1" thickBot="1" x14ac:dyDescent="0.25">
      <c r="B18" s="32"/>
      <c r="C18" s="32"/>
      <c r="D18" s="32"/>
      <c r="E18" s="32"/>
      <c r="F18" s="32"/>
      <c r="G18" s="11"/>
      <c r="H18" s="33"/>
      <c r="I18" s="34"/>
      <c r="J18" s="214" t="s">
        <v>118</v>
      </c>
      <c r="K18" s="215"/>
      <c r="L18" s="218">
        <f>(L17*25)/100</f>
        <v>0</v>
      </c>
    </row>
    <row r="19" spans="2:17" ht="30" customHeight="1" thickBot="1" x14ac:dyDescent="0.25">
      <c r="B19" s="32"/>
      <c r="C19" s="32"/>
      <c r="D19" s="32"/>
      <c r="E19" s="32"/>
      <c r="F19" s="32"/>
      <c r="G19" s="11"/>
      <c r="H19" s="11"/>
      <c r="I19" s="35"/>
      <c r="J19" s="214" t="s">
        <v>119</v>
      </c>
      <c r="K19" s="215"/>
      <c r="L19" s="218">
        <f>(L17+L18)</f>
        <v>0</v>
      </c>
    </row>
    <row r="20" spans="2:17" x14ac:dyDescent="0.2">
      <c r="B20" s="32"/>
      <c r="C20" s="32"/>
      <c r="D20" s="32"/>
      <c r="E20" s="32"/>
      <c r="F20" s="32"/>
      <c r="G20" s="11"/>
      <c r="H20" s="11"/>
      <c r="I20" s="11"/>
      <c r="J20" s="11"/>
      <c r="K20" s="11"/>
      <c r="L20" s="11"/>
    </row>
    <row r="21" spans="2:17" ht="15" customHeight="1" thickBot="1" x14ac:dyDescent="0.25">
      <c r="B21" s="36"/>
      <c r="C21" s="36"/>
      <c r="D21" s="36"/>
      <c r="E21" s="36"/>
      <c r="F21" s="36"/>
      <c r="G21" s="36"/>
    </row>
    <row r="22" spans="2:17" ht="16.5" customHeight="1" thickTop="1" thickBot="1" x14ac:dyDescent="0.25">
      <c r="B22" s="31"/>
      <c r="C22" s="132" t="s">
        <v>37</v>
      </c>
      <c r="D22" s="133"/>
      <c r="E22" s="133"/>
      <c r="F22" s="137"/>
      <c r="G22" s="158" t="s">
        <v>117</v>
      </c>
      <c r="H22" s="158"/>
      <c r="I22" s="158"/>
      <c r="J22" s="158"/>
      <c r="K22" s="158"/>
      <c r="L22" s="158"/>
    </row>
    <row r="23" spans="2:17" ht="48" customHeight="1" thickTop="1" thickBot="1" x14ac:dyDescent="0.25">
      <c r="B23" s="37"/>
      <c r="C23" s="15" t="s">
        <v>106</v>
      </c>
      <c r="D23" s="16" t="s">
        <v>46</v>
      </c>
      <c r="E23" s="15" t="s">
        <v>99</v>
      </c>
      <c r="F23" s="38" t="s">
        <v>10</v>
      </c>
      <c r="G23" s="158"/>
      <c r="H23" s="158"/>
      <c r="I23" s="158"/>
      <c r="J23" s="158"/>
      <c r="K23" s="158"/>
      <c r="L23" s="158"/>
    </row>
    <row r="24" spans="2:17" ht="24.95" customHeight="1" thickTop="1" thickBot="1" x14ac:dyDescent="0.25">
      <c r="B24" s="32"/>
      <c r="C24" s="97">
        <v>14</v>
      </c>
      <c r="D24" s="115">
        <v>4</v>
      </c>
      <c r="E24" s="219"/>
      <c r="F24" s="220">
        <f>(D24*E24)</f>
        <v>0</v>
      </c>
      <c r="G24" s="158"/>
      <c r="H24" s="158"/>
      <c r="I24" s="158"/>
      <c r="J24" s="158"/>
      <c r="K24" s="158"/>
      <c r="L24" s="158"/>
    </row>
    <row r="25" spans="2:17" ht="24.95" customHeight="1" thickTop="1" thickBot="1" x14ac:dyDescent="0.25">
      <c r="B25" s="32"/>
      <c r="C25" s="97">
        <v>15</v>
      </c>
      <c r="D25" s="115">
        <v>100</v>
      </c>
      <c r="E25" s="219"/>
      <c r="F25" s="220">
        <f t="shared" ref="F25:F27" si="1">(D25*E25)</f>
        <v>0</v>
      </c>
      <c r="G25" s="158"/>
      <c r="H25" s="158"/>
      <c r="I25" s="158"/>
      <c r="J25" s="158"/>
      <c r="K25" s="158"/>
      <c r="L25" s="158"/>
    </row>
    <row r="26" spans="2:17" ht="24.95" customHeight="1" thickTop="1" thickBot="1" x14ac:dyDescent="0.25">
      <c r="B26" s="32"/>
      <c r="C26" s="97">
        <v>16</v>
      </c>
      <c r="D26" s="115">
        <v>200</v>
      </c>
      <c r="E26" s="219"/>
      <c r="F26" s="220">
        <f t="shared" si="1"/>
        <v>0</v>
      </c>
      <c r="G26" s="158"/>
      <c r="H26" s="158"/>
      <c r="I26" s="158"/>
      <c r="J26" s="158"/>
      <c r="K26" s="158"/>
      <c r="L26" s="158"/>
    </row>
    <row r="27" spans="2:17" ht="24.95" customHeight="1" thickTop="1" thickBot="1" x14ac:dyDescent="0.25">
      <c r="B27" s="32"/>
      <c r="C27" s="100">
        <v>17</v>
      </c>
      <c r="D27" s="116">
        <v>4</v>
      </c>
      <c r="E27" s="221"/>
      <c r="F27" s="220">
        <f t="shared" si="1"/>
        <v>0</v>
      </c>
      <c r="G27" s="158"/>
      <c r="H27" s="158"/>
      <c r="I27" s="158"/>
      <c r="J27" s="158"/>
      <c r="K27" s="158"/>
      <c r="L27" s="158"/>
    </row>
    <row r="28" spans="2:17" ht="24.95" customHeight="1" thickTop="1" thickBot="1" x14ac:dyDescent="0.25">
      <c r="B28" s="41"/>
      <c r="C28" s="146" t="s">
        <v>20</v>
      </c>
      <c r="D28" s="147"/>
      <c r="E28" s="148"/>
      <c r="F28" s="222">
        <f>SUM(F24:F27)</f>
        <v>0</v>
      </c>
      <c r="G28" s="158"/>
      <c r="H28" s="158"/>
      <c r="I28" s="158"/>
      <c r="J28" s="158"/>
      <c r="K28" s="158"/>
      <c r="L28" s="158"/>
    </row>
    <row r="29" spans="2:17" ht="18.75" customHeight="1" thickBot="1" x14ac:dyDescent="0.25">
      <c r="B29" s="1"/>
      <c r="C29" s="101"/>
      <c r="D29" s="102"/>
      <c r="E29" s="102"/>
      <c r="F29" s="103"/>
      <c r="G29" s="158"/>
      <c r="H29" s="158"/>
      <c r="I29" s="158"/>
      <c r="J29" s="158"/>
      <c r="K29" s="158"/>
      <c r="L29" s="158"/>
    </row>
    <row r="30" spans="2:17" ht="17.25" customHeight="1" thickTop="1" thickBot="1" x14ac:dyDescent="0.25">
      <c r="B30" s="31"/>
      <c r="C30" s="129" t="s">
        <v>39</v>
      </c>
      <c r="D30" s="130"/>
      <c r="E30" s="130"/>
      <c r="F30" s="131"/>
      <c r="G30" s="13"/>
      <c r="H30" s="13"/>
      <c r="I30" s="13"/>
      <c r="J30" s="13"/>
      <c r="K30" s="13"/>
      <c r="L30" s="13"/>
    </row>
    <row r="31" spans="2:17" ht="48" customHeight="1" thickTop="1" thickBot="1" x14ac:dyDescent="0.25">
      <c r="C31" s="104" t="s">
        <v>106</v>
      </c>
      <c r="D31" s="97" t="s">
        <v>46</v>
      </c>
      <c r="E31" s="104" t="s">
        <v>99</v>
      </c>
      <c r="F31" s="104" t="s">
        <v>10</v>
      </c>
      <c r="G31" s="13"/>
      <c r="H31" s="13"/>
      <c r="I31" s="13"/>
      <c r="J31" s="13"/>
      <c r="K31" s="13"/>
      <c r="L31" s="13"/>
    </row>
    <row r="32" spans="2:17" ht="24.95" customHeight="1" thickTop="1" thickBot="1" x14ac:dyDescent="0.25">
      <c r="C32" s="97">
        <v>14</v>
      </c>
      <c r="D32" s="97">
        <v>4</v>
      </c>
      <c r="E32" s="219"/>
      <c r="F32" s="219">
        <f>(D32*E32)</f>
        <v>0</v>
      </c>
      <c r="G32" s="13"/>
      <c r="H32" s="13"/>
      <c r="I32" s="138" t="s">
        <v>45</v>
      </c>
      <c r="J32" s="139"/>
      <c r="K32" s="139"/>
      <c r="L32" s="140"/>
    </row>
    <row r="33" spans="2:12" ht="24.95" customHeight="1" thickTop="1" thickBot="1" x14ac:dyDescent="0.25">
      <c r="C33" s="97">
        <v>15</v>
      </c>
      <c r="D33" s="97">
        <v>8</v>
      </c>
      <c r="E33" s="219"/>
      <c r="F33" s="219">
        <f t="shared" ref="F33:F35" si="2">(D33*E33)</f>
        <v>0</v>
      </c>
      <c r="G33" s="13"/>
      <c r="H33" s="13"/>
      <c r="I33" s="42" t="s">
        <v>59</v>
      </c>
      <c r="J33" s="132" t="s">
        <v>43</v>
      </c>
      <c r="K33" s="137"/>
      <c r="L33" s="15" t="s">
        <v>44</v>
      </c>
    </row>
    <row r="34" spans="2:12" ht="24.95" customHeight="1" thickTop="1" thickBot="1" x14ac:dyDescent="0.25">
      <c r="C34" s="97">
        <v>16</v>
      </c>
      <c r="D34" s="97">
        <v>12</v>
      </c>
      <c r="E34" s="219"/>
      <c r="F34" s="219">
        <f t="shared" si="2"/>
        <v>0</v>
      </c>
      <c r="G34" s="13"/>
      <c r="H34" s="13"/>
      <c r="I34" s="16">
        <v>1</v>
      </c>
      <c r="J34" s="132" t="s">
        <v>40</v>
      </c>
      <c r="K34" s="133"/>
      <c r="L34" s="224"/>
    </row>
    <row r="35" spans="2:12" ht="24.95" customHeight="1" thickTop="1" thickBot="1" x14ac:dyDescent="0.25">
      <c r="C35" s="97">
        <v>17</v>
      </c>
      <c r="D35" s="97">
        <v>4</v>
      </c>
      <c r="E35" s="219"/>
      <c r="F35" s="219">
        <f t="shared" si="2"/>
        <v>0</v>
      </c>
      <c r="G35" s="13"/>
      <c r="H35" s="13"/>
      <c r="I35" s="16">
        <v>2</v>
      </c>
      <c r="J35" s="132" t="s">
        <v>41</v>
      </c>
      <c r="K35" s="133"/>
      <c r="L35" s="224"/>
    </row>
    <row r="36" spans="2:12" ht="24.95" customHeight="1" thickTop="1" thickBot="1" x14ac:dyDescent="0.25">
      <c r="C36" s="126" t="s">
        <v>20</v>
      </c>
      <c r="D36" s="127"/>
      <c r="E36" s="128"/>
      <c r="F36" s="223">
        <f>SUM(F32:F35)</f>
        <v>0</v>
      </c>
      <c r="G36" s="13"/>
      <c r="H36" s="13"/>
      <c r="I36" s="40">
        <v>3</v>
      </c>
      <c r="J36" s="134" t="s">
        <v>42</v>
      </c>
      <c r="K36" s="135"/>
      <c r="L36" s="225"/>
    </row>
    <row r="37" spans="2:12" ht="24.95" customHeight="1" thickTop="1" thickBot="1" x14ac:dyDescent="0.25">
      <c r="G37" s="13"/>
      <c r="H37" s="13"/>
      <c r="I37" s="136" t="s">
        <v>20</v>
      </c>
      <c r="J37" s="136"/>
      <c r="K37" s="136"/>
      <c r="L37" s="203">
        <f>(L34+L35+L36)</f>
        <v>0</v>
      </c>
    </row>
    <row r="38" spans="2:12" ht="15.75" thickTop="1" x14ac:dyDescent="0.2">
      <c r="B38" s="43"/>
      <c r="C38" s="13"/>
      <c r="D38" s="13"/>
      <c r="E38" s="13"/>
      <c r="F38" s="13"/>
      <c r="G38" s="13"/>
      <c r="H38" s="13"/>
      <c r="I38" s="13"/>
      <c r="J38" s="13"/>
      <c r="K38" s="12"/>
      <c r="L38" s="13"/>
    </row>
    <row r="39" spans="2:12" ht="15" x14ac:dyDescent="0.2">
      <c r="C39" s="13"/>
      <c r="D39" s="13"/>
      <c r="E39" s="13"/>
      <c r="F39" s="13"/>
      <c r="G39" s="13"/>
      <c r="H39" s="13"/>
      <c r="I39" s="13"/>
      <c r="J39" s="13"/>
      <c r="K39" s="13"/>
      <c r="L39" s="13"/>
    </row>
    <row r="41" spans="2:12" ht="15" customHeight="1" x14ac:dyDescent="0.2">
      <c r="C41" s="125" t="s">
        <v>62</v>
      </c>
      <c r="D41" s="125"/>
      <c r="E41" s="125"/>
      <c r="J41" s="125" t="s">
        <v>68</v>
      </c>
      <c r="K41" s="125"/>
      <c r="L41" s="125"/>
    </row>
    <row r="42" spans="2:12" ht="15" customHeight="1" x14ac:dyDescent="0.2">
      <c r="C42" s="125"/>
      <c r="D42" s="125"/>
      <c r="E42" s="125"/>
      <c r="J42" s="125"/>
      <c r="K42" s="125"/>
      <c r="L42" s="125"/>
    </row>
    <row r="43" spans="2:12" ht="15" customHeight="1" x14ac:dyDescent="0.2">
      <c r="C43" s="125"/>
      <c r="D43" s="125"/>
      <c r="E43" s="125"/>
      <c r="J43" s="125"/>
      <c r="K43" s="125"/>
      <c r="L43" s="125"/>
    </row>
    <row r="44" spans="2:12" ht="78.75" customHeight="1" x14ac:dyDescent="0.2">
      <c r="C44" s="125"/>
      <c r="D44" s="125"/>
      <c r="E44" s="125"/>
      <c r="J44" s="125"/>
      <c r="K44" s="125"/>
      <c r="L44" s="125"/>
    </row>
  </sheetData>
  <mergeCells count="23">
    <mergeCell ref="B4:F4"/>
    <mergeCell ref="B5:C5"/>
    <mergeCell ref="B8:L8"/>
    <mergeCell ref="C28:E28"/>
    <mergeCell ref="C22:F22"/>
    <mergeCell ref="B17:C17"/>
    <mergeCell ref="H10:H16"/>
    <mergeCell ref="J17:K17"/>
    <mergeCell ref="J18:K18"/>
    <mergeCell ref="F11:F16"/>
    <mergeCell ref="I10:I16"/>
    <mergeCell ref="G22:L29"/>
    <mergeCell ref="J19:K19"/>
    <mergeCell ref="J41:L44"/>
    <mergeCell ref="C36:E36"/>
    <mergeCell ref="C30:F30"/>
    <mergeCell ref="J34:K34"/>
    <mergeCell ref="J35:K35"/>
    <mergeCell ref="J36:K36"/>
    <mergeCell ref="I37:K37"/>
    <mergeCell ref="J33:K33"/>
    <mergeCell ref="I32:L32"/>
    <mergeCell ref="C41:E44"/>
  </mergeCells>
  <pageMargins left="0" right="0" top="0" bottom="0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V65"/>
  <sheetViews>
    <sheetView topLeftCell="A28" zoomScale="70" zoomScaleNormal="70" zoomScalePageLayoutView="50" workbookViewId="0">
      <selection activeCell="L58" sqref="L58"/>
    </sheetView>
  </sheetViews>
  <sheetFormatPr defaultColWidth="9.140625" defaultRowHeight="21.95" customHeight="1" x14ac:dyDescent="0.2"/>
  <cols>
    <col min="1" max="1" width="9.140625" style="6"/>
    <col min="2" max="2" width="10.5703125" style="6" customWidth="1"/>
    <col min="3" max="3" width="26.28515625" style="6" customWidth="1"/>
    <col min="4" max="4" width="15.7109375" style="6" customWidth="1"/>
    <col min="5" max="5" width="21" style="6" customWidth="1"/>
    <col min="6" max="6" width="24.7109375" style="6" customWidth="1"/>
    <col min="7" max="7" width="27.28515625" style="6" customWidth="1"/>
    <col min="8" max="8" width="22.28515625" style="6" customWidth="1"/>
    <col min="9" max="9" width="19.28515625" style="6" customWidth="1"/>
    <col min="10" max="10" width="46" style="6" customWidth="1"/>
    <col min="11" max="11" width="16.28515625" style="6" customWidth="1"/>
    <col min="12" max="12" width="26" style="6" customWidth="1"/>
    <col min="13" max="13" width="27.85546875" style="9" hidden="1" customWidth="1"/>
    <col min="14" max="14" width="13.85546875" style="6" customWidth="1"/>
    <col min="15" max="15" width="15.28515625" style="51" customWidth="1"/>
    <col min="16" max="16384" width="9.140625" style="6"/>
  </cols>
  <sheetData>
    <row r="1" spans="2:22" ht="21.95" customHeight="1" x14ac:dyDescent="0.35">
      <c r="B1" s="4" t="s">
        <v>63</v>
      </c>
      <c r="C1" s="5"/>
      <c r="D1" s="7"/>
      <c r="E1" s="7"/>
      <c r="F1" s="8"/>
      <c r="G1" s="8"/>
    </row>
    <row r="2" spans="2:22" ht="21.95" customHeight="1" x14ac:dyDescent="0.35">
      <c r="B2" s="4" t="s">
        <v>64</v>
      </c>
      <c r="C2" s="5"/>
      <c r="D2" s="7"/>
      <c r="E2" s="7"/>
      <c r="F2" s="8"/>
      <c r="G2" s="8"/>
    </row>
    <row r="3" spans="2:22" ht="15" customHeight="1" x14ac:dyDescent="0.25">
      <c r="B3" s="3"/>
      <c r="C3" s="7"/>
      <c r="D3" s="7"/>
      <c r="E3" s="7"/>
      <c r="F3" s="8"/>
      <c r="G3" s="8"/>
    </row>
    <row r="4" spans="2:22" ht="25.5" customHeight="1" x14ac:dyDescent="0.3">
      <c r="B4" s="141" t="s">
        <v>114</v>
      </c>
      <c r="C4" s="141"/>
      <c r="D4" s="141"/>
      <c r="E4" s="141"/>
      <c r="F4" s="141"/>
      <c r="G4" s="141"/>
    </row>
    <row r="5" spans="2:22" ht="21.75" customHeight="1" x14ac:dyDescent="0.3">
      <c r="B5" s="184" t="s">
        <v>77</v>
      </c>
      <c r="C5" s="184"/>
      <c r="D5" s="184"/>
      <c r="E5" s="184"/>
      <c r="F5" s="184"/>
      <c r="G5" s="10"/>
    </row>
    <row r="6" spans="2:22" ht="6.75" customHeight="1" thickBot="1" x14ac:dyDescent="0.25"/>
    <row r="7" spans="2:22" ht="21.95" customHeight="1" thickTop="1" thickBot="1" x14ac:dyDescent="0.25">
      <c r="B7" s="181" t="s">
        <v>60</v>
      </c>
      <c r="C7" s="182"/>
      <c r="D7" s="182"/>
      <c r="E7" s="182"/>
      <c r="F7" s="182"/>
      <c r="G7" s="182"/>
      <c r="H7" s="182"/>
      <c r="I7" s="182"/>
      <c r="J7" s="182"/>
      <c r="K7" s="182"/>
      <c r="L7" s="183"/>
      <c r="M7" s="111"/>
      <c r="N7" s="112"/>
      <c r="O7" s="112"/>
      <c r="P7" s="112"/>
      <c r="Q7" s="112"/>
      <c r="R7" s="112"/>
      <c r="S7" s="112"/>
      <c r="T7" s="112"/>
      <c r="U7" s="112"/>
      <c r="V7" s="112"/>
    </row>
    <row r="8" spans="2:22" s="59" customFormat="1" ht="47.25" customHeight="1" thickTop="1" thickBot="1" x14ac:dyDescent="0.3">
      <c r="B8" s="63" t="s">
        <v>67</v>
      </c>
      <c r="C8" s="63" t="s">
        <v>1</v>
      </c>
      <c r="D8" s="63" t="s">
        <v>97</v>
      </c>
      <c r="E8" s="63" t="s">
        <v>3</v>
      </c>
      <c r="F8" s="64" t="s">
        <v>4</v>
      </c>
      <c r="G8" s="63" t="s">
        <v>5</v>
      </c>
      <c r="H8" s="63" t="s">
        <v>6</v>
      </c>
      <c r="I8" s="64" t="s">
        <v>7</v>
      </c>
      <c r="J8" s="64" t="s">
        <v>8</v>
      </c>
      <c r="K8" s="65" t="s">
        <v>65</v>
      </c>
      <c r="L8" s="65" t="s">
        <v>57</v>
      </c>
      <c r="M8" s="111"/>
      <c r="N8" s="112"/>
      <c r="O8" s="112"/>
      <c r="P8" s="112"/>
      <c r="Q8" s="112"/>
      <c r="R8" s="112"/>
      <c r="S8" s="112"/>
      <c r="T8" s="112"/>
      <c r="U8" s="112"/>
      <c r="V8" s="112"/>
    </row>
    <row r="9" spans="2:22" s="62" customFormat="1" ht="24.95" customHeight="1" thickTop="1" thickBot="1" x14ac:dyDescent="0.25">
      <c r="B9" s="69">
        <v>1</v>
      </c>
      <c r="C9" s="70">
        <v>14</v>
      </c>
      <c r="D9" s="107">
        <v>4</v>
      </c>
      <c r="E9" s="70"/>
      <c r="F9" s="70" t="s">
        <v>75</v>
      </c>
      <c r="G9" s="69"/>
      <c r="H9" s="117"/>
      <c r="I9" s="192"/>
      <c r="J9" s="71"/>
      <c r="K9" s="198"/>
      <c r="L9" s="198">
        <f>(D9*K9)</f>
        <v>0</v>
      </c>
      <c r="M9" s="111"/>
      <c r="N9" s="112"/>
      <c r="O9" s="112"/>
      <c r="P9" s="112"/>
      <c r="Q9" s="112"/>
      <c r="R9" s="112"/>
      <c r="S9" s="112"/>
      <c r="T9" s="112"/>
      <c r="U9" s="112"/>
      <c r="V9" s="112"/>
    </row>
    <row r="10" spans="2:22" s="76" customFormat="1" ht="24.95" customHeight="1" thickTop="1" thickBot="1" x14ac:dyDescent="0.25">
      <c r="B10" s="69">
        <v>2</v>
      </c>
      <c r="C10" s="60">
        <v>15</v>
      </c>
      <c r="D10" s="80">
        <v>4</v>
      </c>
      <c r="E10" s="60"/>
      <c r="F10" s="60" t="s">
        <v>75</v>
      </c>
      <c r="G10" s="60"/>
      <c r="H10" s="118"/>
      <c r="I10" s="190"/>
      <c r="J10" s="72"/>
      <c r="K10" s="209"/>
      <c r="L10" s="198">
        <f t="shared" ref="L10:L39" si="0">(D10*K10)</f>
        <v>0</v>
      </c>
      <c r="M10" s="111"/>
      <c r="N10" s="112"/>
      <c r="O10" s="112"/>
      <c r="P10" s="112"/>
      <c r="Q10" s="112"/>
      <c r="R10" s="112"/>
      <c r="S10" s="112"/>
      <c r="T10" s="112"/>
      <c r="U10" s="112"/>
      <c r="V10" s="112"/>
    </row>
    <row r="11" spans="2:22" s="76" customFormat="1" ht="24.95" customHeight="1" thickTop="1" thickBot="1" x14ac:dyDescent="0.25">
      <c r="B11" s="69">
        <v>3</v>
      </c>
      <c r="C11" s="77">
        <v>16</v>
      </c>
      <c r="D11" s="108">
        <v>4</v>
      </c>
      <c r="E11" s="60"/>
      <c r="F11" s="60" t="s">
        <v>75</v>
      </c>
      <c r="G11" s="60"/>
      <c r="H11" s="118"/>
      <c r="I11" s="191"/>
      <c r="J11" s="72"/>
      <c r="K11" s="209"/>
      <c r="L11" s="198">
        <f t="shared" si="0"/>
        <v>0</v>
      </c>
      <c r="M11" s="111"/>
      <c r="N11" s="112"/>
      <c r="O11" s="112"/>
      <c r="P11" s="112"/>
      <c r="Q11" s="112"/>
      <c r="R11" s="112"/>
      <c r="S11" s="112"/>
      <c r="T11" s="112"/>
      <c r="U11" s="112"/>
      <c r="V11" s="112"/>
    </row>
    <row r="12" spans="2:22" s="76" customFormat="1" ht="24.95" customHeight="1" thickTop="1" thickBot="1" x14ac:dyDescent="0.25">
      <c r="B12" s="69">
        <v>4</v>
      </c>
      <c r="C12" s="77" t="s">
        <v>100</v>
      </c>
      <c r="D12" s="108">
        <v>4</v>
      </c>
      <c r="E12" s="110" t="s">
        <v>101</v>
      </c>
      <c r="F12" s="185" t="s">
        <v>70</v>
      </c>
      <c r="G12" s="60" t="s">
        <v>102</v>
      </c>
      <c r="H12" s="188" t="s">
        <v>50</v>
      </c>
      <c r="I12" s="190" t="s">
        <v>51</v>
      </c>
      <c r="J12" s="72"/>
      <c r="K12" s="209"/>
      <c r="L12" s="198">
        <f t="shared" si="0"/>
        <v>0</v>
      </c>
      <c r="M12" s="111"/>
      <c r="N12" s="112"/>
      <c r="O12" s="112"/>
      <c r="P12" s="112"/>
      <c r="Q12" s="112"/>
      <c r="R12" s="112"/>
      <c r="S12" s="112"/>
      <c r="T12" s="112"/>
      <c r="U12" s="112"/>
      <c r="V12" s="112"/>
    </row>
    <row r="13" spans="2:22" s="76" customFormat="1" ht="24.95" customHeight="1" thickTop="1" thickBot="1" x14ac:dyDescent="0.25">
      <c r="B13" s="69">
        <v>5</v>
      </c>
      <c r="C13" s="77" t="s">
        <v>115</v>
      </c>
      <c r="D13" s="108">
        <v>4</v>
      </c>
      <c r="E13" s="110" t="s">
        <v>116</v>
      </c>
      <c r="F13" s="186"/>
      <c r="G13" s="60"/>
      <c r="H13" s="188"/>
      <c r="I13" s="190"/>
      <c r="J13" s="72"/>
      <c r="K13" s="209"/>
      <c r="L13" s="198">
        <f t="shared" si="0"/>
        <v>0</v>
      </c>
      <c r="M13" s="111"/>
      <c r="N13" s="112"/>
      <c r="O13" s="112"/>
      <c r="P13" s="112"/>
      <c r="Q13" s="112"/>
      <c r="R13" s="112"/>
      <c r="S13" s="112"/>
      <c r="T13" s="112"/>
      <c r="U13" s="112"/>
      <c r="V13" s="112"/>
    </row>
    <row r="14" spans="2:22" s="76" customFormat="1" ht="24.95" customHeight="1" thickTop="1" thickBot="1" x14ac:dyDescent="0.25">
      <c r="B14" s="69">
        <v>6</v>
      </c>
      <c r="C14" s="77" t="s">
        <v>49</v>
      </c>
      <c r="D14" s="84">
        <v>4</v>
      </c>
      <c r="E14" s="110"/>
      <c r="F14" s="186"/>
      <c r="G14" s="60" t="s">
        <v>22</v>
      </c>
      <c r="H14" s="188"/>
      <c r="I14" s="190"/>
      <c r="J14" s="72"/>
      <c r="K14" s="209"/>
      <c r="L14" s="198">
        <f t="shared" si="0"/>
        <v>0</v>
      </c>
      <c r="M14" s="111"/>
      <c r="N14" s="112"/>
      <c r="O14" s="112"/>
      <c r="P14" s="112"/>
      <c r="Q14" s="112"/>
      <c r="R14" s="112"/>
      <c r="S14" s="112"/>
      <c r="T14" s="112"/>
      <c r="U14" s="112"/>
      <c r="V14" s="112"/>
    </row>
    <row r="15" spans="2:22" s="62" customFormat="1" ht="24.95" customHeight="1" thickTop="1" thickBot="1" x14ac:dyDescent="0.25">
      <c r="B15" s="69">
        <v>7</v>
      </c>
      <c r="C15" s="77" t="s">
        <v>52</v>
      </c>
      <c r="D15" s="84">
        <v>4</v>
      </c>
      <c r="E15" s="60"/>
      <c r="F15" s="186"/>
      <c r="G15" s="60" t="s">
        <v>22</v>
      </c>
      <c r="H15" s="188"/>
      <c r="I15" s="190"/>
      <c r="J15" s="72"/>
      <c r="K15" s="209"/>
      <c r="L15" s="198">
        <f t="shared" si="0"/>
        <v>0</v>
      </c>
      <c r="M15" s="111"/>
      <c r="N15" s="112"/>
      <c r="O15" s="112"/>
      <c r="P15" s="112"/>
      <c r="Q15" s="112"/>
      <c r="R15" s="112"/>
      <c r="S15" s="112"/>
      <c r="T15" s="112"/>
      <c r="U15" s="112"/>
      <c r="V15" s="112"/>
    </row>
    <row r="16" spans="2:22" s="56" customFormat="1" ht="24.95" customHeight="1" thickTop="1" thickBot="1" x14ac:dyDescent="0.25">
      <c r="B16" s="69">
        <v>8</v>
      </c>
      <c r="C16" s="77" t="s">
        <v>23</v>
      </c>
      <c r="D16" s="84">
        <v>4</v>
      </c>
      <c r="E16" s="60"/>
      <c r="F16" s="186"/>
      <c r="G16" s="60" t="s">
        <v>24</v>
      </c>
      <c r="H16" s="188"/>
      <c r="I16" s="190"/>
      <c r="J16" s="72"/>
      <c r="K16" s="209"/>
      <c r="L16" s="198">
        <f t="shared" si="0"/>
        <v>0</v>
      </c>
      <c r="M16" s="111"/>
      <c r="N16" s="112"/>
      <c r="O16" s="112"/>
      <c r="P16" s="112"/>
      <c r="Q16" s="112"/>
      <c r="R16" s="112"/>
      <c r="S16" s="112"/>
      <c r="T16" s="112"/>
      <c r="U16" s="112"/>
      <c r="V16" s="112"/>
    </row>
    <row r="17" spans="2:22" s="56" customFormat="1" ht="24.95" customHeight="1" thickTop="1" thickBot="1" x14ac:dyDescent="0.25">
      <c r="B17" s="69">
        <v>9</v>
      </c>
      <c r="C17" s="77" t="s">
        <v>25</v>
      </c>
      <c r="D17" s="84">
        <v>12</v>
      </c>
      <c r="E17" s="60"/>
      <c r="F17" s="186"/>
      <c r="G17" s="60" t="s">
        <v>26</v>
      </c>
      <c r="H17" s="188"/>
      <c r="I17" s="190"/>
      <c r="J17" s="72"/>
      <c r="K17" s="209"/>
      <c r="L17" s="198">
        <f t="shared" si="0"/>
        <v>0</v>
      </c>
      <c r="M17" s="111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2:22" s="56" customFormat="1" ht="24.95" customHeight="1" thickTop="1" thickBot="1" x14ac:dyDescent="0.25">
      <c r="B18" s="69">
        <v>10</v>
      </c>
      <c r="C18" s="77" t="s">
        <v>27</v>
      </c>
      <c r="D18" s="84">
        <v>16</v>
      </c>
      <c r="E18" s="60"/>
      <c r="F18" s="186"/>
      <c r="G18" s="60" t="s">
        <v>28</v>
      </c>
      <c r="H18" s="188"/>
      <c r="I18" s="190"/>
      <c r="J18" s="72"/>
      <c r="K18" s="209"/>
      <c r="L18" s="198">
        <f t="shared" si="0"/>
        <v>0</v>
      </c>
      <c r="M18" s="111"/>
      <c r="N18" s="112"/>
      <c r="O18" s="112"/>
      <c r="P18" s="112"/>
      <c r="Q18" s="112"/>
      <c r="R18" s="112"/>
      <c r="S18" s="112"/>
      <c r="T18" s="112"/>
      <c r="U18" s="112"/>
      <c r="V18" s="112"/>
    </row>
    <row r="19" spans="2:22" s="62" customFormat="1" ht="24.95" customHeight="1" thickTop="1" thickBot="1" x14ac:dyDescent="0.25">
      <c r="B19" s="69">
        <v>11</v>
      </c>
      <c r="C19" s="77" t="s">
        <v>29</v>
      </c>
      <c r="D19" s="84">
        <v>4</v>
      </c>
      <c r="E19" s="60"/>
      <c r="F19" s="186"/>
      <c r="G19" s="60" t="s">
        <v>30</v>
      </c>
      <c r="H19" s="188"/>
      <c r="I19" s="190"/>
      <c r="J19" s="72"/>
      <c r="K19" s="209"/>
      <c r="L19" s="198">
        <f t="shared" si="0"/>
        <v>0</v>
      </c>
      <c r="M19" s="111"/>
      <c r="N19" s="112"/>
      <c r="O19" s="112"/>
      <c r="P19" s="112"/>
      <c r="Q19" s="112"/>
      <c r="R19" s="112"/>
      <c r="S19" s="112"/>
      <c r="T19" s="112"/>
      <c r="U19" s="112"/>
      <c r="V19" s="112"/>
    </row>
    <row r="20" spans="2:22" s="62" customFormat="1" ht="24.95" customHeight="1" thickTop="1" thickBot="1" x14ac:dyDescent="0.25">
      <c r="B20" s="69">
        <v>12</v>
      </c>
      <c r="C20" s="77" t="s">
        <v>74</v>
      </c>
      <c r="D20" s="84">
        <v>12</v>
      </c>
      <c r="E20" s="60"/>
      <c r="F20" s="186"/>
      <c r="G20" s="60" t="s">
        <v>71</v>
      </c>
      <c r="H20" s="188"/>
      <c r="I20" s="190"/>
      <c r="J20" s="72"/>
      <c r="K20" s="209"/>
      <c r="L20" s="198">
        <f t="shared" si="0"/>
        <v>0</v>
      </c>
      <c r="M20" s="111"/>
      <c r="N20" s="112"/>
      <c r="O20" s="112"/>
      <c r="P20" s="112"/>
      <c r="Q20" s="112"/>
      <c r="R20" s="112"/>
      <c r="S20" s="112"/>
      <c r="T20" s="112"/>
      <c r="U20" s="112"/>
      <c r="V20" s="112"/>
    </row>
    <row r="21" spans="2:22" s="56" customFormat="1" ht="24.95" customHeight="1" thickTop="1" thickBot="1" x14ac:dyDescent="0.25">
      <c r="B21" s="69">
        <v>13</v>
      </c>
      <c r="C21" s="77" t="s">
        <v>104</v>
      </c>
      <c r="D21" s="84">
        <v>40</v>
      </c>
      <c r="E21" s="60"/>
      <c r="F21" s="186"/>
      <c r="G21" s="60" t="s">
        <v>31</v>
      </c>
      <c r="H21" s="188"/>
      <c r="I21" s="190"/>
      <c r="J21" s="72"/>
      <c r="K21" s="209"/>
      <c r="L21" s="198">
        <f t="shared" si="0"/>
        <v>0</v>
      </c>
      <c r="M21" s="111"/>
      <c r="N21" s="112"/>
      <c r="O21" s="112"/>
      <c r="P21" s="112"/>
      <c r="Q21" s="112"/>
      <c r="R21" s="112"/>
      <c r="S21" s="112"/>
      <c r="T21" s="112"/>
      <c r="U21" s="112"/>
      <c r="V21" s="112"/>
    </row>
    <row r="22" spans="2:22" s="56" customFormat="1" ht="24.95" customHeight="1" thickTop="1" thickBot="1" x14ac:dyDescent="0.25">
      <c r="B22" s="69">
        <v>14</v>
      </c>
      <c r="C22" s="77" t="s">
        <v>32</v>
      </c>
      <c r="D22" s="84">
        <v>12</v>
      </c>
      <c r="E22" s="60"/>
      <c r="F22" s="186"/>
      <c r="G22" s="60" t="s">
        <v>33</v>
      </c>
      <c r="H22" s="188"/>
      <c r="I22" s="190"/>
      <c r="J22" s="72"/>
      <c r="K22" s="209"/>
      <c r="L22" s="198">
        <f t="shared" si="0"/>
        <v>0</v>
      </c>
      <c r="M22" s="111"/>
      <c r="N22" s="112"/>
      <c r="O22" s="112"/>
      <c r="P22" s="112"/>
      <c r="Q22" s="112"/>
      <c r="R22" s="112"/>
      <c r="S22" s="112"/>
      <c r="T22" s="112"/>
      <c r="U22" s="112"/>
      <c r="V22" s="112"/>
    </row>
    <row r="23" spans="2:22" s="62" customFormat="1" ht="24.95" customHeight="1" thickTop="1" thickBot="1" x14ac:dyDescent="0.25">
      <c r="B23" s="69">
        <v>15</v>
      </c>
      <c r="C23" s="77" t="s">
        <v>53</v>
      </c>
      <c r="D23" s="84">
        <v>4</v>
      </c>
      <c r="E23" s="105"/>
      <c r="F23" s="186"/>
      <c r="G23" s="60" t="s">
        <v>54</v>
      </c>
      <c r="H23" s="188"/>
      <c r="I23" s="190"/>
      <c r="J23" s="72"/>
      <c r="K23" s="209"/>
      <c r="L23" s="198">
        <f t="shared" si="0"/>
        <v>0</v>
      </c>
      <c r="M23" s="111"/>
      <c r="N23" s="112"/>
      <c r="O23" s="112"/>
      <c r="P23" s="112"/>
      <c r="Q23" s="112"/>
      <c r="R23" s="112"/>
      <c r="S23" s="112"/>
      <c r="T23" s="112"/>
      <c r="U23" s="112"/>
      <c r="V23" s="112"/>
    </row>
    <row r="24" spans="2:22" s="76" customFormat="1" ht="24.95" customHeight="1" thickTop="1" thickBot="1" x14ac:dyDescent="0.25">
      <c r="B24" s="69">
        <v>16</v>
      </c>
      <c r="C24" s="77" t="s">
        <v>78</v>
      </c>
      <c r="D24" s="84">
        <v>2</v>
      </c>
      <c r="E24" s="81"/>
      <c r="F24" s="186"/>
      <c r="G24" s="60" t="s">
        <v>79</v>
      </c>
      <c r="H24" s="188"/>
      <c r="I24" s="190"/>
      <c r="J24" s="72"/>
      <c r="K24" s="209"/>
      <c r="L24" s="198">
        <f t="shared" si="0"/>
        <v>0</v>
      </c>
      <c r="M24" s="111"/>
      <c r="N24" s="112"/>
      <c r="O24" s="112"/>
      <c r="P24" s="112"/>
      <c r="Q24" s="112"/>
      <c r="R24" s="112"/>
      <c r="S24" s="112"/>
      <c r="T24" s="112"/>
      <c r="U24" s="112"/>
      <c r="V24" s="112"/>
    </row>
    <row r="25" spans="2:22" s="56" customFormat="1" ht="24.95" customHeight="1" thickTop="1" thickBot="1" x14ac:dyDescent="0.25">
      <c r="B25" s="69">
        <v>17</v>
      </c>
      <c r="C25" s="78" t="s">
        <v>72</v>
      </c>
      <c r="D25" s="84">
        <v>4</v>
      </c>
      <c r="E25" s="81"/>
      <c r="F25" s="186"/>
      <c r="G25" s="60" t="s">
        <v>55</v>
      </c>
      <c r="H25" s="188"/>
      <c r="I25" s="190"/>
      <c r="J25" s="72"/>
      <c r="K25" s="209"/>
      <c r="L25" s="198">
        <f t="shared" si="0"/>
        <v>0</v>
      </c>
      <c r="M25" s="111"/>
      <c r="N25" s="112"/>
      <c r="O25" s="112"/>
      <c r="P25" s="112"/>
      <c r="Q25" s="112"/>
      <c r="R25" s="112"/>
      <c r="S25" s="112"/>
      <c r="T25" s="112"/>
      <c r="U25" s="112"/>
      <c r="V25" s="112"/>
    </row>
    <row r="26" spans="2:22" s="56" customFormat="1" ht="24.95" customHeight="1" thickTop="1" thickBot="1" x14ac:dyDescent="0.25">
      <c r="B26" s="69">
        <v>18</v>
      </c>
      <c r="C26" s="77" t="s">
        <v>34</v>
      </c>
      <c r="D26" s="84">
        <v>20</v>
      </c>
      <c r="E26" s="81"/>
      <c r="F26" s="186"/>
      <c r="G26" s="73" t="s">
        <v>79</v>
      </c>
      <c r="H26" s="188"/>
      <c r="I26" s="190"/>
      <c r="J26" s="72"/>
      <c r="K26" s="209"/>
      <c r="L26" s="198">
        <f t="shared" si="0"/>
        <v>0</v>
      </c>
      <c r="M26" s="111"/>
      <c r="N26" s="112"/>
      <c r="O26" s="112"/>
      <c r="P26" s="112"/>
      <c r="Q26" s="112"/>
      <c r="R26" s="112"/>
      <c r="S26" s="112"/>
      <c r="T26" s="112"/>
      <c r="U26" s="112"/>
      <c r="V26" s="112"/>
    </row>
    <row r="27" spans="2:22" s="56" customFormat="1" ht="24.95" customHeight="1" thickTop="1" thickBot="1" x14ac:dyDescent="0.25">
      <c r="B27" s="69">
        <v>19</v>
      </c>
      <c r="C27" s="79" t="s">
        <v>35</v>
      </c>
      <c r="D27" s="109">
        <v>16</v>
      </c>
      <c r="E27" s="106"/>
      <c r="F27" s="187"/>
      <c r="G27" s="74" t="s">
        <v>105</v>
      </c>
      <c r="H27" s="189"/>
      <c r="I27" s="191"/>
      <c r="J27" s="72"/>
      <c r="K27" s="209"/>
      <c r="L27" s="198">
        <f t="shared" si="0"/>
        <v>0</v>
      </c>
      <c r="M27" s="111"/>
      <c r="N27" s="112"/>
      <c r="O27" s="112"/>
      <c r="P27" s="112"/>
      <c r="Q27" s="112"/>
      <c r="R27" s="112"/>
      <c r="S27" s="112"/>
      <c r="T27" s="112"/>
      <c r="U27" s="112"/>
      <c r="V27" s="112"/>
    </row>
    <row r="28" spans="2:22" ht="24.95" customHeight="1" thickTop="1" thickBot="1" x14ac:dyDescent="0.25">
      <c r="B28" s="69">
        <v>20</v>
      </c>
      <c r="C28" s="69" t="s">
        <v>80</v>
      </c>
      <c r="D28" s="86">
        <v>2</v>
      </c>
      <c r="E28" s="87" t="s">
        <v>81</v>
      </c>
      <c r="F28" s="88"/>
      <c r="G28" s="85" t="s">
        <v>82</v>
      </c>
      <c r="H28" s="173" t="s">
        <v>83</v>
      </c>
      <c r="I28" s="176" t="s">
        <v>84</v>
      </c>
      <c r="J28" s="61"/>
      <c r="K28" s="210"/>
      <c r="L28" s="198">
        <f t="shared" si="0"/>
        <v>0</v>
      </c>
      <c r="M28" s="111"/>
      <c r="N28" s="112"/>
      <c r="O28" s="112"/>
      <c r="P28" s="112"/>
      <c r="Q28" s="112"/>
      <c r="R28" s="112"/>
      <c r="S28" s="112"/>
      <c r="T28" s="112"/>
      <c r="U28" s="112"/>
      <c r="V28" s="112"/>
    </row>
    <row r="29" spans="2:22" ht="24.95" customHeight="1" thickTop="1" thickBot="1" x14ac:dyDescent="0.25">
      <c r="B29" s="69">
        <v>21</v>
      </c>
      <c r="C29" s="69" t="s">
        <v>80</v>
      </c>
      <c r="D29" s="120">
        <v>6</v>
      </c>
      <c r="E29" s="121" t="s">
        <v>85</v>
      </c>
      <c r="F29" s="122"/>
      <c r="G29" s="123" t="s">
        <v>82</v>
      </c>
      <c r="H29" s="174"/>
      <c r="I29" s="177"/>
      <c r="J29" s="61"/>
      <c r="K29" s="210"/>
      <c r="L29" s="198">
        <f t="shared" si="0"/>
        <v>0</v>
      </c>
      <c r="M29" s="124"/>
      <c r="N29" s="112"/>
      <c r="O29" s="112"/>
      <c r="P29" s="112"/>
      <c r="Q29" s="112"/>
      <c r="R29" s="112"/>
      <c r="S29" s="112"/>
      <c r="T29" s="112"/>
      <c r="U29" s="112"/>
      <c r="V29" s="112"/>
    </row>
    <row r="30" spans="2:22" ht="24.95" customHeight="1" thickTop="1" thickBot="1" x14ac:dyDescent="0.25">
      <c r="B30" s="69">
        <v>22</v>
      </c>
      <c r="C30" s="60" t="s">
        <v>36</v>
      </c>
      <c r="D30" s="60">
        <v>2</v>
      </c>
      <c r="E30" s="89" t="s">
        <v>81</v>
      </c>
      <c r="F30" s="90"/>
      <c r="G30" s="91" t="s">
        <v>107</v>
      </c>
      <c r="H30" s="174"/>
      <c r="I30" s="178"/>
      <c r="J30" s="61"/>
      <c r="K30" s="211"/>
      <c r="L30" s="198">
        <f t="shared" si="0"/>
        <v>0</v>
      </c>
      <c r="M30" s="32"/>
      <c r="N30" s="75"/>
      <c r="O30" s="41"/>
      <c r="P30" s="41"/>
      <c r="Q30" s="41"/>
      <c r="R30" s="41"/>
    </row>
    <row r="31" spans="2:22" ht="24.95" customHeight="1" thickTop="1" thickBot="1" x14ac:dyDescent="0.25">
      <c r="B31" s="69">
        <v>23</v>
      </c>
      <c r="C31" s="60" t="s">
        <v>36</v>
      </c>
      <c r="D31" s="60">
        <v>8</v>
      </c>
      <c r="E31" s="89" t="s">
        <v>85</v>
      </c>
      <c r="F31" s="90" t="s">
        <v>86</v>
      </c>
      <c r="G31" s="91" t="s">
        <v>107</v>
      </c>
      <c r="H31" s="174"/>
      <c r="I31" s="178"/>
      <c r="J31" s="61"/>
      <c r="K31" s="211"/>
      <c r="L31" s="198">
        <f t="shared" si="0"/>
        <v>0</v>
      </c>
      <c r="M31" s="6"/>
      <c r="N31" s="51"/>
      <c r="O31" s="6"/>
    </row>
    <row r="32" spans="2:22" ht="24.95" customHeight="1" thickTop="1" thickBot="1" x14ac:dyDescent="0.25">
      <c r="B32" s="69">
        <v>24</v>
      </c>
      <c r="C32" s="60" t="s">
        <v>87</v>
      </c>
      <c r="D32" s="60">
        <v>2</v>
      </c>
      <c r="E32" s="89" t="s">
        <v>81</v>
      </c>
      <c r="F32" s="90"/>
      <c r="G32" s="91" t="s">
        <v>88</v>
      </c>
      <c r="H32" s="174"/>
      <c r="I32" s="178"/>
      <c r="J32" s="61"/>
      <c r="K32" s="211"/>
      <c r="L32" s="198">
        <f t="shared" si="0"/>
        <v>0</v>
      </c>
      <c r="M32" s="6"/>
      <c r="N32" s="51"/>
      <c r="O32" s="6"/>
    </row>
    <row r="33" spans="2:15" ht="24.95" customHeight="1" thickTop="1" thickBot="1" x14ac:dyDescent="0.25">
      <c r="B33" s="69">
        <v>25</v>
      </c>
      <c r="C33" s="60" t="s">
        <v>89</v>
      </c>
      <c r="D33" s="60">
        <v>2</v>
      </c>
      <c r="E33" s="89" t="s">
        <v>85</v>
      </c>
      <c r="F33" s="90" t="s">
        <v>13</v>
      </c>
      <c r="G33" s="91" t="s">
        <v>90</v>
      </c>
      <c r="H33" s="174"/>
      <c r="I33" s="178"/>
      <c r="J33" s="61"/>
      <c r="K33" s="211"/>
      <c r="L33" s="198">
        <f t="shared" si="0"/>
        <v>0</v>
      </c>
      <c r="M33" s="82"/>
      <c r="N33" s="52"/>
      <c r="O33" s="6"/>
    </row>
    <row r="34" spans="2:15" ht="24.95" customHeight="1" thickTop="1" thickBot="1" x14ac:dyDescent="0.25">
      <c r="B34" s="69">
        <v>26</v>
      </c>
      <c r="C34" s="92" t="s">
        <v>89</v>
      </c>
      <c r="D34" s="92">
        <v>2</v>
      </c>
      <c r="E34" s="93" t="s">
        <v>81</v>
      </c>
      <c r="F34" s="90" t="s">
        <v>13</v>
      </c>
      <c r="G34" s="94" t="s">
        <v>90</v>
      </c>
      <c r="H34" s="174"/>
      <c r="I34" s="178"/>
      <c r="J34" s="61"/>
      <c r="K34" s="211"/>
      <c r="L34" s="198">
        <f t="shared" si="0"/>
        <v>0</v>
      </c>
      <c r="M34" s="82"/>
      <c r="N34" s="52"/>
      <c r="O34" s="6"/>
    </row>
    <row r="35" spans="2:15" ht="24.95" customHeight="1" thickTop="1" thickBot="1" x14ac:dyDescent="0.25">
      <c r="B35" s="69">
        <v>27</v>
      </c>
      <c r="C35" s="92" t="s">
        <v>91</v>
      </c>
      <c r="D35" s="92">
        <v>2</v>
      </c>
      <c r="E35" s="93" t="s">
        <v>81</v>
      </c>
      <c r="F35" s="90"/>
      <c r="G35" s="94" t="s">
        <v>82</v>
      </c>
      <c r="H35" s="174"/>
      <c r="I35" s="178"/>
      <c r="J35" s="61"/>
      <c r="K35" s="211"/>
      <c r="L35" s="198">
        <f t="shared" si="0"/>
        <v>0</v>
      </c>
      <c r="M35" s="82"/>
      <c r="N35" s="52"/>
      <c r="O35" s="6"/>
    </row>
    <row r="36" spans="2:15" ht="24.95" customHeight="1" thickTop="1" thickBot="1" x14ac:dyDescent="0.25">
      <c r="B36" s="69">
        <v>28</v>
      </c>
      <c r="C36" s="92" t="s">
        <v>91</v>
      </c>
      <c r="D36" s="92">
        <v>4</v>
      </c>
      <c r="E36" s="93" t="s">
        <v>85</v>
      </c>
      <c r="F36" s="90"/>
      <c r="G36" s="95" t="s">
        <v>82</v>
      </c>
      <c r="H36" s="174"/>
      <c r="I36" s="178"/>
      <c r="J36" s="61"/>
      <c r="K36" s="211"/>
      <c r="L36" s="198">
        <f t="shared" si="0"/>
        <v>0</v>
      </c>
      <c r="M36" s="82"/>
      <c r="N36" s="52"/>
      <c r="O36" s="6"/>
    </row>
    <row r="37" spans="2:15" ht="24.95" customHeight="1" thickTop="1" thickBot="1" x14ac:dyDescent="0.25">
      <c r="B37" s="69">
        <v>29</v>
      </c>
      <c r="C37" s="92" t="s">
        <v>92</v>
      </c>
      <c r="D37" s="92">
        <v>4</v>
      </c>
      <c r="E37" s="93" t="s">
        <v>85</v>
      </c>
      <c r="F37" s="90" t="s">
        <v>86</v>
      </c>
      <c r="G37" s="95" t="s">
        <v>93</v>
      </c>
      <c r="H37" s="174"/>
      <c r="I37" s="178"/>
      <c r="J37" s="61"/>
      <c r="K37" s="211"/>
      <c r="L37" s="198">
        <f t="shared" si="0"/>
        <v>0</v>
      </c>
      <c r="M37" s="82"/>
      <c r="N37" s="52"/>
      <c r="O37" s="6"/>
    </row>
    <row r="38" spans="2:15" ht="24.95" customHeight="1" thickTop="1" thickBot="1" x14ac:dyDescent="0.25">
      <c r="B38" s="69">
        <v>30</v>
      </c>
      <c r="C38" s="92" t="s">
        <v>92</v>
      </c>
      <c r="D38" s="92">
        <v>2</v>
      </c>
      <c r="E38" s="93" t="s">
        <v>81</v>
      </c>
      <c r="F38" s="90" t="s">
        <v>86</v>
      </c>
      <c r="G38" s="94" t="s">
        <v>93</v>
      </c>
      <c r="H38" s="174"/>
      <c r="I38" s="178"/>
      <c r="J38" s="61"/>
      <c r="K38" s="211"/>
      <c r="L38" s="198">
        <f t="shared" si="0"/>
        <v>0</v>
      </c>
      <c r="M38" s="82"/>
      <c r="N38" s="52"/>
      <c r="O38" s="6"/>
    </row>
    <row r="39" spans="2:15" ht="24.95" customHeight="1" thickTop="1" thickBot="1" x14ac:dyDescent="0.25">
      <c r="B39" s="69">
        <v>31</v>
      </c>
      <c r="C39" s="96" t="s">
        <v>94</v>
      </c>
      <c r="D39" s="96">
        <v>12</v>
      </c>
      <c r="E39" s="180" t="s">
        <v>95</v>
      </c>
      <c r="F39" s="180"/>
      <c r="G39" s="96" t="s">
        <v>96</v>
      </c>
      <c r="H39" s="175"/>
      <c r="I39" s="179"/>
      <c r="J39" s="193"/>
      <c r="K39" s="212"/>
      <c r="L39" s="198">
        <f t="shared" si="0"/>
        <v>0</v>
      </c>
      <c r="M39" s="82"/>
      <c r="N39" s="52"/>
      <c r="O39" s="6"/>
    </row>
    <row r="40" spans="2:15" ht="24.95" customHeight="1" thickTop="1" thickBot="1" x14ac:dyDescent="0.25">
      <c r="B40" s="12"/>
      <c r="C40" s="28"/>
      <c r="D40" s="98"/>
      <c r="E40" s="23"/>
      <c r="F40" s="99"/>
      <c r="G40" s="82"/>
      <c r="H40" s="82"/>
      <c r="I40" s="82"/>
      <c r="J40" s="194" t="s">
        <v>21</v>
      </c>
      <c r="K40" s="195"/>
      <c r="L40" s="199">
        <f>SUM(L9:L39)</f>
        <v>0</v>
      </c>
      <c r="M40" s="82"/>
      <c r="N40" s="51"/>
      <c r="O40" s="6"/>
    </row>
    <row r="41" spans="2:15" ht="24.95" customHeight="1" thickTop="1" thickBot="1" x14ac:dyDescent="0.25">
      <c r="B41" s="12"/>
      <c r="C41" s="132" t="s">
        <v>37</v>
      </c>
      <c r="D41" s="133"/>
      <c r="E41" s="133"/>
      <c r="F41" s="137"/>
      <c r="G41" s="82"/>
      <c r="H41" s="82"/>
      <c r="I41" s="82"/>
      <c r="J41" s="196" t="s">
        <v>118</v>
      </c>
      <c r="K41" s="197"/>
      <c r="L41" s="200">
        <f>(L40*25)/100</f>
        <v>0</v>
      </c>
      <c r="M41" s="6"/>
      <c r="N41" s="51"/>
      <c r="O41" s="6"/>
    </row>
    <row r="42" spans="2:15" ht="29.25" customHeight="1" thickTop="1" thickBot="1" x14ac:dyDescent="0.25">
      <c r="B42" s="13"/>
      <c r="C42" s="15" t="s">
        <v>106</v>
      </c>
      <c r="D42" s="16" t="s">
        <v>46</v>
      </c>
      <c r="E42" s="15" t="s">
        <v>56</v>
      </c>
      <c r="F42" s="38" t="s">
        <v>57</v>
      </c>
      <c r="J42" s="196" t="s">
        <v>119</v>
      </c>
      <c r="K42" s="197"/>
      <c r="L42" s="201">
        <f>(L40+L41)</f>
        <v>0</v>
      </c>
      <c r="M42" s="13"/>
    </row>
    <row r="43" spans="2:15" ht="24" customHeight="1" thickTop="1" thickBot="1" x14ac:dyDescent="0.25">
      <c r="B43" s="13"/>
      <c r="C43" s="16">
        <v>15</v>
      </c>
      <c r="D43" s="2">
        <v>76</v>
      </c>
      <c r="E43" s="207"/>
      <c r="F43" s="202">
        <f>(D43*E43)</f>
        <v>0</v>
      </c>
      <c r="G43" s="158" t="s">
        <v>98</v>
      </c>
      <c r="H43" s="158"/>
      <c r="I43" s="158"/>
      <c r="J43" s="158"/>
      <c r="K43" s="158"/>
      <c r="L43" s="158"/>
      <c r="M43" s="158"/>
    </row>
    <row r="44" spans="2:15" ht="24.95" customHeight="1" thickTop="1" thickBot="1" x14ac:dyDescent="0.25">
      <c r="B44" s="13"/>
      <c r="C44" s="97">
        <v>16</v>
      </c>
      <c r="D44" s="2">
        <v>350</v>
      </c>
      <c r="E44" s="207"/>
      <c r="F44" s="202">
        <f t="shared" ref="F44:F47" si="1">(D44*E44)</f>
        <v>0</v>
      </c>
      <c r="G44" s="158"/>
      <c r="H44" s="158"/>
      <c r="I44" s="158"/>
      <c r="J44" s="158"/>
      <c r="K44" s="158"/>
      <c r="L44" s="158"/>
      <c r="M44" s="158"/>
    </row>
    <row r="45" spans="2:15" ht="24.95" customHeight="1" thickTop="1" thickBot="1" x14ac:dyDescent="0.25">
      <c r="B45" s="13"/>
      <c r="C45" s="97">
        <v>17.5</v>
      </c>
      <c r="D45" s="2">
        <v>20</v>
      </c>
      <c r="E45" s="207"/>
      <c r="F45" s="202">
        <f t="shared" si="1"/>
        <v>0</v>
      </c>
      <c r="G45" s="158"/>
      <c r="H45" s="158"/>
      <c r="I45" s="158"/>
      <c r="J45" s="158"/>
      <c r="K45" s="158"/>
      <c r="L45" s="158"/>
      <c r="M45" s="158"/>
    </row>
    <row r="46" spans="2:15" ht="24.95" customHeight="1" thickTop="1" thickBot="1" x14ac:dyDescent="0.25">
      <c r="B46" s="13"/>
      <c r="C46" s="16">
        <v>19</v>
      </c>
      <c r="D46" s="16">
        <v>6</v>
      </c>
      <c r="E46" s="207"/>
      <c r="F46" s="202">
        <f t="shared" si="1"/>
        <v>0</v>
      </c>
      <c r="G46" s="158"/>
      <c r="H46" s="158"/>
      <c r="I46" s="158"/>
      <c r="J46" s="158"/>
      <c r="K46" s="158"/>
      <c r="L46" s="158"/>
      <c r="M46" s="158"/>
    </row>
    <row r="47" spans="2:15" ht="24.95" customHeight="1" thickTop="1" thickBot="1" x14ac:dyDescent="0.25">
      <c r="B47" s="13"/>
      <c r="C47" s="39">
        <v>22.5</v>
      </c>
      <c r="D47" s="40">
        <v>20</v>
      </c>
      <c r="E47" s="208"/>
      <c r="F47" s="202">
        <f t="shared" si="1"/>
        <v>0</v>
      </c>
      <c r="G47" s="158"/>
      <c r="H47" s="158"/>
      <c r="I47" s="158"/>
      <c r="J47" s="158"/>
      <c r="K47" s="158"/>
      <c r="L47" s="158"/>
      <c r="M47" s="158"/>
    </row>
    <row r="48" spans="2:15" ht="24.95" customHeight="1" thickTop="1" thickBot="1" x14ac:dyDescent="0.25">
      <c r="B48" s="13"/>
      <c r="C48" s="170" t="s">
        <v>20</v>
      </c>
      <c r="D48" s="171"/>
      <c r="E48" s="172"/>
      <c r="F48" s="203">
        <f>SUM(F43:F47)</f>
        <v>0</v>
      </c>
      <c r="G48" s="158"/>
      <c r="H48" s="158"/>
      <c r="I48" s="158"/>
      <c r="J48" s="158"/>
      <c r="K48" s="158"/>
      <c r="L48" s="158"/>
      <c r="M48" s="158"/>
    </row>
    <row r="49" spans="2:15" ht="24.95" customHeight="1" thickTop="1" thickBot="1" x14ac:dyDescent="0.25">
      <c r="B49" s="13"/>
      <c r="C49" s="18"/>
      <c r="D49" s="19"/>
      <c r="E49" s="19"/>
      <c r="F49" s="19"/>
      <c r="G49" s="158"/>
      <c r="H49" s="158"/>
      <c r="I49" s="158"/>
      <c r="J49" s="158"/>
      <c r="K49" s="158"/>
      <c r="L49" s="158"/>
      <c r="M49" s="158"/>
    </row>
    <row r="50" spans="2:15" ht="20.25" customHeight="1" thickTop="1" thickBot="1" x14ac:dyDescent="0.25">
      <c r="B50" s="13"/>
      <c r="C50" s="162" t="s">
        <v>73</v>
      </c>
      <c r="D50" s="163"/>
      <c r="E50" s="163"/>
      <c r="F50" s="164"/>
      <c r="G50" s="18"/>
      <c r="H50" s="13"/>
      <c r="I50" s="13"/>
      <c r="J50" s="13"/>
      <c r="K50" s="13"/>
      <c r="L50" s="13"/>
      <c r="M50" s="13"/>
    </row>
    <row r="51" spans="2:15" ht="31.5" customHeight="1" thickTop="1" thickBot="1" x14ac:dyDescent="0.25">
      <c r="B51" s="13"/>
      <c r="C51" s="66" t="s">
        <v>61</v>
      </c>
      <c r="D51" s="67" t="s">
        <v>38</v>
      </c>
      <c r="E51" s="66" t="s">
        <v>56</v>
      </c>
      <c r="F51" s="66" t="s">
        <v>58</v>
      </c>
      <c r="G51" s="13"/>
      <c r="H51" s="13"/>
      <c r="I51" s="167" t="s">
        <v>45</v>
      </c>
      <c r="J51" s="168"/>
      <c r="K51" s="169"/>
      <c r="L51" s="13"/>
      <c r="M51" s="6"/>
      <c r="N51" s="51"/>
      <c r="O51" s="6"/>
    </row>
    <row r="52" spans="2:15" ht="25.5" customHeight="1" thickTop="1" thickBot="1" x14ac:dyDescent="0.25">
      <c r="B52" s="13"/>
      <c r="C52" s="2">
        <v>14</v>
      </c>
      <c r="D52" s="2">
        <v>8</v>
      </c>
      <c r="E52" s="205"/>
      <c r="F52" s="204">
        <f>(D52*E52)</f>
        <v>0</v>
      </c>
      <c r="G52" s="13"/>
      <c r="H52" s="13"/>
      <c r="I52" s="67" t="s">
        <v>59</v>
      </c>
      <c r="J52" s="68" t="s">
        <v>43</v>
      </c>
      <c r="K52" s="66" t="s">
        <v>44</v>
      </c>
      <c r="L52" s="49"/>
      <c r="M52" s="6"/>
      <c r="N52" s="51"/>
      <c r="O52" s="6"/>
    </row>
    <row r="53" spans="2:15" ht="24.95" customHeight="1" thickTop="1" thickBot="1" x14ac:dyDescent="0.25">
      <c r="B53" s="13"/>
      <c r="C53" s="2">
        <v>15</v>
      </c>
      <c r="D53" s="2">
        <v>10</v>
      </c>
      <c r="E53" s="205"/>
      <c r="F53" s="204">
        <f t="shared" ref="F53:F56" si="2">(D53*E53)</f>
        <v>0</v>
      </c>
      <c r="G53" s="13"/>
      <c r="H53" s="13"/>
      <c r="I53" s="16">
        <v>1</v>
      </c>
      <c r="J53" s="20" t="s">
        <v>40</v>
      </c>
      <c r="K53" s="207"/>
      <c r="L53" s="83"/>
      <c r="M53" s="6"/>
      <c r="N53" s="51"/>
      <c r="O53" s="6"/>
    </row>
    <row r="54" spans="2:15" ht="24.95" customHeight="1" thickTop="1" thickBot="1" x14ac:dyDescent="0.25">
      <c r="B54" s="13"/>
      <c r="C54" s="2">
        <v>16</v>
      </c>
      <c r="D54" s="2">
        <v>20</v>
      </c>
      <c r="E54" s="205"/>
      <c r="F54" s="204">
        <f t="shared" si="2"/>
        <v>0</v>
      </c>
      <c r="G54" s="13"/>
      <c r="H54" s="13"/>
      <c r="I54" s="16">
        <v>2</v>
      </c>
      <c r="J54" s="20" t="s">
        <v>41</v>
      </c>
      <c r="K54" s="207"/>
      <c r="L54" s="83"/>
      <c r="M54" s="6"/>
      <c r="N54" s="51"/>
      <c r="O54" s="6"/>
    </row>
    <row r="55" spans="2:15" ht="24.95" customHeight="1" thickTop="1" thickBot="1" x14ac:dyDescent="0.25">
      <c r="B55" s="13"/>
      <c r="C55" s="17">
        <v>17.5</v>
      </c>
      <c r="D55" s="2">
        <v>4</v>
      </c>
      <c r="E55" s="205"/>
      <c r="F55" s="204">
        <f t="shared" si="2"/>
        <v>0</v>
      </c>
      <c r="G55" s="13"/>
      <c r="H55" s="13"/>
      <c r="I55" s="40">
        <v>3</v>
      </c>
      <c r="J55" s="50" t="s">
        <v>42</v>
      </c>
      <c r="K55" s="208"/>
      <c r="L55" s="83"/>
      <c r="M55" s="6"/>
      <c r="N55" s="51"/>
      <c r="O55" s="6"/>
    </row>
    <row r="56" spans="2:15" ht="24.95" customHeight="1" thickTop="1" thickBot="1" x14ac:dyDescent="0.25">
      <c r="B56" s="13"/>
      <c r="C56" s="21">
        <v>22.5</v>
      </c>
      <c r="D56" s="22">
        <v>4</v>
      </c>
      <c r="E56" s="206"/>
      <c r="F56" s="204">
        <f t="shared" si="2"/>
        <v>0</v>
      </c>
      <c r="G56" s="13"/>
      <c r="H56" s="13"/>
      <c r="I56" s="136" t="s">
        <v>20</v>
      </c>
      <c r="J56" s="136"/>
      <c r="K56" s="203">
        <f>(K53+K54+K55)</f>
        <v>0</v>
      </c>
      <c r="L56" s="83"/>
      <c r="M56" s="6"/>
      <c r="N56" s="51"/>
      <c r="O56" s="6"/>
    </row>
    <row r="57" spans="2:15" ht="24.95" customHeight="1" thickTop="1" thickBot="1" x14ac:dyDescent="0.25">
      <c r="B57" s="13"/>
      <c r="C57" s="159" t="s">
        <v>20</v>
      </c>
      <c r="D57" s="160"/>
      <c r="E57" s="161"/>
      <c r="F57" s="203">
        <f>SUM(F52:F56)</f>
        <v>0</v>
      </c>
      <c r="G57" s="13"/>
      <c r="H57" s="13"/>
      <c r="I57" s="13"/>
      <c r="J57" s="13"/>
      <c r="K57" s="13"/>
      <c r="L57" s="14"/>
      <c r="M57" s="6"/>
      <c r="N57" s="51"/>
      <c r="O57" s="6"/>
    </row>
    <row r="58" spans="2:15" ht="24.95" customHeight="1" thickTop="1" x14ac:dyDescent="0.2">
      <c r="C58" s="166"/>
      <c r="D58" s="166"/>
      <c r="E58" s="166"/>
      <c r="F58" s="166"/>
      <c r="G58" s="13"/>
      <c r="H58" s="13"/>
      <c r="I58" s="13"/>
      <c r="J58" s="13"/>
      <c r="K58" s="13"/>
      <c r="L58" s="9"/>
      <c r="M58" s="6"/>
      <c r="N58" s="51"/>
      <c r="O58" s="6"/>
    </row>
    <row r="59" spans="2:15" ht="21.95" customHeight="1" x14ac:dyDescent="0.2">
      <c r="C59" s="13"/>
      <c r="D59" s="13"/>
      <c r="E59" s="13"/>
      <c r="F59" s="13"/>
      <c r="G59" s="13"/>
      <c r="H59" s="13"/>
      <c r="I59" s="13"/>
      <c r="J59" s="13"/>
      <c r="K59" s="13"/>
      <c r="L59" s="13"/>
    </row>
    <row r="60" spans="2:15" ht="21.95" customHeight="1" x14ac:dyDescent="0.2">
      <c r="C60" s="165" t="s">
        <v>76</v>
      </c>
      <c r="D60" s="165"/>
      <c r="E60" s="83"/>
      <c r="F60" s="13"/>
      <c r="G60" s="13"/>
      <c r="H60" s="13"/>
      <c r="I60" s="13"/>
      <c r="J60" s="13"/>
      <c r="K60" s="49"/>
      <c r="L60" s="49"/>
    </row>
    <row r="61" spans="2:15" ht="21.95" customHeight="1" x14ac:dyDescent="0.2">
      <c r="C61" s="165"/>
      <c r="D61" s="165"/>
      <c r="E61" s="83"/>
      <c r="F61" s="13"/>
      <c r="G61" s="13"/>
      <c r="H61" s="13"/>
      <c r="I61" s="13"/>
      <c r="J61" s="165" t="s">
        <v>66</v>
      </c>
      <c r="K61" s="165"/>
      <c r="L61" s="83"/>
    </row>
    <row r="62" spans="2:15" ht="21.95" customHeight="1" x14ac:dyDescent="0.2">
      <c r="C62" s="165"/>
      <c r="D62" s="165"/>
      <c r="E62" s="83"/>
      <c r="F62" s="13"/>
      <c r="G62" s="13"/>
      <c r="H62" s="13"/>
      <c r="I62" s="13"/>
      <c r="J62" s="165"/>
      <c r="K62" s="165"/>
      <c r="L62" s="83"/>
    </row>
    <row r="63" spans="2:15" ht="21.95" customHeight="1" x14ac:dyDescent="0.2">
      <c r="C63" s="165"/>
      <c r="D63" s="165"/>
      <c r="E63" s="83"/>
      <c r="F63" s="13"/>
      <c r="G63" s="13"/>
      <c r="H63" s="13"/>
      <c r="I63" s="13"/>
      <c r="J63" s="165"/>
      <c r="K63" s="165"/>
      <c r="L63" s="83"/>
    </row>
    <row r="64" spans="2:15" ht="21.95" customHeight="1" x14ac:dyDescent="0.2">
      <c r="C64" s="13"/>
      <c r="D64" s="13"/>
      <c r="E64" s="13"/>
      <c r="F64" s="13"/>
      <c r="G64" s="13"/>
      <c r="H64" s="13"/>
      <c r="I64" s="13"/>
      <c r="J64" s="13"/>
      <c r="K64" s="83"/>
      <c r="L64" s="83"/>
    </row>
    <row r="65" spans="8:12" ht="21.95" customHeight="1" x14ac:dyDescent="0.2">
      <c r="H65" s="13"/>
      <c r="I65" s="13"/>
      <c r="J65" s="13"/>
      <c r="K65" s="13"/>
      <c r="L65" s="13"/>
    </row>
  </sheetData>
  <sheetProtection formatCells="0" formatColumns="0" formatRows="0" selectLockedCells="1" selectUnlockedCells="1"/>
  <mergeCells count="23">
    <mergeCell ref="B4:G4"/>
    <mergeCell ref="B5:F5"/>
    <mergeCell ref="F12:F27"/>
    <mergeCell ref="H12:H27"/>
    <mergeCell ref="I12:I27"/>
    <mergeCell ref="I9:I11"/>
    <mergeCell ref="H28:H39"/>
    <mergeCell ref="I28:I39"/>
    <mergeCell ref="E39:F39"/>
    <mergeCell ref="J40:K40"/>
    <mergeCell ref="B7:L7"/>
    <mergeCell ref="C60:D63"/>
    <mergeCell ref="C58:F58"/>
    <mergeCell ref="I51:K51"/>
    <mergeCell ref="I56:J56"/>
    <mergeCell ref="C48:E48"/>
    <mergeCell ref="J61:K63"/>
    <mergeCell ref="J41:K41"/>
    <mergeCell ref="C41:F41"/>
    <mergeCell ref="C57:E57"/>
    <mergeCell ref="C50:F50"/>
    <mergeCell ref="G43:M49"/>
    <mergeCell ref="J42:K42"/>
  </mergeCells>
  <printOptions horizontalCentered="1" verticalCentered="1"/>
  <pageMargins left="0" right="0" top="0" bottom="0" header="0" footer="0"/>
  <pageSetup paperSize="9" scale="36" orientation="landscape" r:id="rId1"/>
  <rowBreaks count="1" manualBreakCount="1">
    <brk id="4" max="16383" man="1"/>
  </rowBreaks>
  <colBreaks count="1" manualBreakCount="1">
    <brk id="14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2</vt:i4>
      </vt:variant>
    </vt:vector>
  </HeadingPairs>
  <TitlesOfParts>
    <vt:vector size="5" baseType="lpstr">
      <vt:lpstr>osobna vozila</vt:lpstr>
      <vt:lpstr>laka dostavna i teretna vozila</vt:lpstr>
      <vt:lpstr>List3</vt:lpstr>
      <vt:lpstr>'laka dostavna i teretna vozila'!Podrucje_ispisa</vt:lpstr>
      <vt:lpstr>'osobna vozila'!Podrucje_ispisa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Alen Sušanj</dc:creator>
  <cp:lastModifiedBy>Anđelka Kelić</cp:lastModifiedBy>
  <cp:lastPrinted>2025-03-25T09:17:51Z</cp:lastPrinted>
  <dcterms:created xsi:type="dcterms:W3CDTF">2017-09-13T07:36:19Z</dcterms:created>
  <dcterms:modified xsi:type="dcterms:W3CDTF">2025-03-25T10:41:49Z</dcterms:modified>
</cp:coreProperties>
</file>