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zaro\Desktop\Nabava\Vatrogasni aparati\Servis VA-2026\"/>
    </mc:Choice>
  </mc:AlternateContent>
  <bookViews>
    <workbookView xWindow="0" yWindow="0" windowWidth="21210" windowHeight="7605"/>
  </bookViews>
  <sheets>
    <sheet name="List1" sheetId="1" r:id="rId1"/>
    <sheet name="List2" sheetId="2" r:id="rId2"/>
  </sheets>
  <definedNames>
    <definedName name="_xlnm.Print_Titles" localSheetId="0">List1!$1:$3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2" l="1"/>
  <c r="D19" i="2"/>
  <c r="E18" i="2"/>
  <c r="D18" i="2"/>
  <c r="E17" i="2"/>
  <c r="D17" i="2"/>
  <c r="E16" i="2"/>
  <c r="D16" i="2"/>
  <c r="E15" i="2"/>
  <c r="D15" i="2"/>
  <c r="E14" i="2"/>
  <c r="D14" i="2"/>
  <c r="E13" i="2"/>
  <c r="D13" i="2"/>
  <c r="E12" i="2"/>
  <c r="D12" i="2"/>
  <c r="E11" i="2"/>
  <c r="D11" i="2"/>
  <c r="E10" i="2"/>
  <c r="D10" i="2"/>
  <c r="E9" i="2"/>
  <c r="D9" i="2"/>
  <c r="D8" i="2"/>
  <c r="E7" i="2"/>
  <c r="D7" i="2"/>
  <c r="E6" i="2"/>
  <c r="D6" i="2"/>
  <c r="D5" i="2"/>
</calcChain>
</file>

<file path=xl/sharedStrings.xml><?xml version="1.0" encoding="utf-8"?>
<sst xmlns="http://schemas.openxmlformats.org/spreadsheetml/2006/main" count="232" uniqueCount="53">
  <si>
    <t>TIP V.A.</t>
  </si>
  <si>
    <t>UNUTARNJI  PREGLED</t>
  </si>
  <si>
    <t>LOKACIJA</t>
  </si>
  <si>
    <t>P9</t>
  </si>
  <si>
    <t>ŠKRLJEVO-LOBOREC</t>
  </si>
  <si>
    <r>
      <t>CO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charset val="238"/>
        <scheme val="minor"/>
      </rPr>
      <t>-5</t>
    </r>
  </si>
  <si>
    <t>P1</t>
  </si>
  <si>
    <t>P2</t>
  </si>
  <si>
    <t>P3</t>
  </si>
  <si>
    <t>/</t>
  </si>
  <si>
    <t>P6</t>
  </si>
  <si>
    <t>S1</t>
  </si>
  <si>
    <t>S3</t>
  </si>
  <si>
    <t>S6</t>
  </si>
  <si>
    <t>S9</t>
  </si>
  <si>
    <t>S50</t>
  </si>
  <si>
    <t>BJELOVAR-HORVAT</t>
  </si>
  <si>
    <t>MORAVICE-MAMUZIĆ</t>
  </si>
  <si>
    <t>POŽEGA-KARAGIĆ M.</t>
  </si>
  <si>
    <t>ZAPREŠIĆ-GRDEŠIĆ</t>
  </si>
  <si>
    <t>TRNAVA-SRBLJINOVIĆ</t>
  </si>
  <si>
    <t>KRAPINA-VARAŽDIN</t>
  </si>
  <si>
    <t>ZAPREŠIĆ-KARAGIĆ M</t>
  </si>
  <si>
    <t>SISAK-SALOPEK Z</t>
  </si>
  <si>
    <t>MEH. ZAPREŠIĆ- JAPEC</t>
  </si>
  <si>
    <t>ČRNOMEREC-PAVLOVIĆ</t>
  </si>
  <si>
    <t>OGULIN-BOKULIĆ.</t>
  </si>
  <si>
    <t xml:space="preserve">TUROPOLJE -STANIĆ </t>
  </si>
  <si>
    <t>VINKOVCI-LETINIĆ</t>
  </si>
  <si>
    <t>P50</t>
  </si>
  <si>
    <t>ZAPREŠIĆ -POLJAK</t>
  </si>
  <si>
    <t xml:space="preserve">UPRAVA-TRG  FRANC. </t>
  </si>
  <si>
    <t>HANUŠEVA</t>
  </si>
  <si>
    <t>VINKOVCI-BORONJEK Ž.</t>
  </si>
  <si>
    <t>VARAŽDIN -BORONJEK Ž.</t>
  </si>
  <si>
    <t xml:space="preserve"> KNIN-ARAMBAŠIĆ I.</t>
  </si>
  <si>
    <t>OGULIN-ARAMBAŠIĆ I.</t>
  </si>
  <si>
    <t>TALAN A.-BRANIMIROVA.</t>
  </si>
  <si>
    <t>KNIN-POTURICA</t>
  </si>
  <si>
    <t>OGULIN-FRANJIĆ</t>
  </si>
  <si>
    <t>NOVSKA-MASTOVAC</t>
  </si>
  <si>
    <t>SISAK-FRANJIĆ</t>
  </si>
  <si>
    <t>VIRJE-PAVIĆ</t>
  </si>
  <si>
    <t>VINKOVCI-OSTOVIĆ</t>
  </si>
  <si>
    <t>BRAVARIJA- BIČANIĆ</t>
  </si>
  <si>
    <t>EL. RADIONICA- UJEVIĆ</t>
  </si>
  <si>
    <t>KLOŠTAR-PITOM.- BABIĆ D.</t>
  </si>
  <si>
    <t>D. RESA-VUZEM D.</t>
  </si>
  <si>
    <r>
      <t>CO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charset val="238"/>
        <scheme val="minor"/>
      </rPr>
      <t>-3</t>
    </r>
  </si>
  <si>
    <r>
      <t>CO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charset val="238"/>
        <scheme val="minor"/>
      </rPr>
      <t>-10</t>
    </r>
  </si>
  <si>
    <r>
      <t>CO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charset val="238"/>
        <scheme val="minor"/>
      </rPr>
      <t>-2</t>
    </r>
  </si>
  <si>
    <t>MEĐIMURSKA</t>
  </si>
  <si>
    <t>PERIODIČKI  PREGLED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</si>
</sst>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vertAlign val="subscript"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0" fontId="0" fillId="0" borderId="0" xfId="0" applyBorder="1"/>
    <xf numFmtId="0" fontId="0" fillId="0" borderId="7" xfId="0" applyBorder="1" applyAlignment="1">
      <alignment horizontal="center" vertical="center" wrapText="1"/>
    </xf>
    <xf numFmtId="0" fontId="0" fillId="0" borderId="1" xfId="0" quotePrefix="1" applyBorder="1" applyAlignment="1">
      <alignment horizontal="center"/>
    </xf>
    <xf numFmtId="0" fontId="0" fillId="0" borderId="1" xfId="0" quotePrefix="1" applyFill="1" applyBorder="1" applyAlignment="1">
      <alignment horizontal="center" vertical="center" wrapText="1"/>
    </xf>
    <xf numFmtId="0" fontId="0" fillId="0" borderId="1" xfId="0" quotePrefix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applyFill="1"/>
    <xf numFmtId="0" fontId="0" fillId="0" borderId="0" xfId="0" applyFill="1" applyAlignment="1">
      <alignment horizontal="center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187"/>
  <sheetViews>
    <sheetView tabSelected="1" workbookViewId="0">
      <selection activeCell="I10" sqref="I10"/>
    </sheetView>
  </sheetViews>
  <sheetFormatPr defaultRowHeight="15" x14ac:dyDescent="0.25"/>
  <cols>
    <col min="4" max="4" width="11.140625" customWidth="1"/>
    <col min="5" max="5" width="12" customWidth="1"/>
    <col min="6" max="6" width="25.140625" style="15" bestFit="1" customWidth="1"/>
    <col min="9" max="9" width="11.7109375" customWidth="1"/>
    <col min="10" max="10" width="15.28515625" customWidth="1"/>
  </cols>
  <sheetData>
    <row r="3" spans="3:6" ht="30" x14ac:dyDescent="0.25">
      <c r="C3" s="1" t="s">
        <v>0</v>
      </c>
      <c r="D3" s="1" t="s">
        <v>52</v>
      </c>
      <c r="E3" s="1" t="s">
        <v>1</v>
      </c>
      <c r="F3" s="1" t="s">
        <v>2</v>
      </c>
    </row>
    <row r="4" spans="3:6" x14ac:dyDescent="0.25">
      <c r="C4" s="9"/>
      <c r="D4" s="9"/>
      <c r="E4" s="9"/>
      <c r="F4" s="9"/>
    </row>
    <row r="5" spans="3:6" x14ac:dyDescent="0.25">
      <c r="C5" s="1" t="s">
        <v>7</v>
      </c>
      <c r="D5" s="1">
        <v>1</v>
      </c>
      <c r="E5" s="1">
        <v>1</v>
      </c>
      <c r="F5" s="16" t="s">
        <v>4</v>
      </c>
    </row>
    <row r="6" spans="3:6" x14ac:dyDescent="0.25">
      <c r="C6" s="1" t="s">
        <v>8</v>
      </c>
      <c r="D6" s="1">
        <v>3</v>
      </c>
      <c r="E6" s="1" t="s">
        <v>9</v>
      </c>
      <c r="F6" s="16"/>
    </row>
    <row r="7" spans="3:6" x14ac:dyDescent="0.25">
      <c r="C7" s="1" t="s">
        <v>3</v>
      </c>
      <c r="D7" s="1">
        <v>3</v>
      </c>
      <c r="E7" s="1">
        <v>1</v>
      </c>
      <c r="F7" s="16"/>
    </row>
    <row r="8" spans="3:6" x14ac:dyDescent="0.25">
      <c r="C8" s="2" t="s">
        <v>11</v>
      </c>
      <c r="D8" s="2">
        <v>3</v>
      </c>
      <c r="E8" s="2">
        <v>1</v>
      </c>
      <c r="F8" s="16"/>
    </row>
    <row r="9" spans="3:6" x14ac:dyDescent="0.25">
      <c r="C9" s="4" t="s">
        <v>15</v>
      </c>
      <c r="D9" s="4">
        <v>1</v>
      </c>
      <c r="E9" s="4">
        <v>1</v>
      </c>
      <c r="F9" s="16"/>
    </row>
    <row r="10" spans="3:6" x14ac:dyDescent="0.25">
      <c r="C10" s="2" t="s">
        <v>13</v>
      </c>
      <c r="D10" s="2">
        <v>6</v>
      </c>
      <c r="E10" s="2">
        <v>1</v>
      </c>
      <c r="F10" s="16"/>
    </row>
    <row r="11" spans="3:6" x14ac:dyDescent="0.25">
      <c r="C11" s="1" t="s">
        <v>14</v>
      </c>
      <c r="D11" s="1">
        <v>9</v>
      </c>
      <c r="E11" s="1">
        <v>2</v>
      </c>
      <c r="F11" s="16"/>
    </row>
    <row r="12" spans="3:6" x14ac:dyDescent="0.25">
      <c r="C12" s="5"/>
      <c r="D12" s="5"/>
      <c r="E12" s="5"/>
      <c r="F12" s="6"/>
    </row>
    <row r="13" spans="3:6" x14ac:dyDescent="0.25">
      <c r="C13" s="3" t="s">
        <v>3</v>
      </c>
      <c r="D13" s="4">
        <v>10</v>
      </c>
      <c r="E13" s="4" t="s">
        <v>9</v>
      </c>
      <c r="F13" s="8" t="s">
        <v>16</v>
      </c>
    </row>
    <row r="15" spans="3:6" x14ac:dyDescent="0.25">
      <c r="C15" s="4" t="s">
        <v>3</v>
      </c>
      <c r="D15" s="4">
        <v>2</v>
      </c>
      <c r="E15" s="4">
        <v>1</v>
      </c>
      <c r="F15" s="16" t="s">
        <v>17</v>
      </c>
    </row>
    <row r="16" spans="3:6" x14ac:dyDescent="0.25">
      <c r="C16" s="4" t="s">
        <v>13</v>
      </c>
      <c r="D16" s="4">
        <v>1</v>
      </c>
      <c r="E16" s="4">
        <v>1</v>
      </c>
      <c r="F16" s="16"/>
    </row>
    <row r="17" spans="3:6" x14ac:dyDescent="0.25">
      <c r="C17" s="4" t="s">
        <v>14</v>
      </c>
      <c r="D17" s="4">
        <v>4</v>
      </c>
      <c r="E17" s="4">
        <v>2</v>
      </c>
      <c r="F17" s="16"/>
    </row>
    <row r="19" spans="3:6" x14ac:dyDescent="0.25">
      <c r="C19" s="4" t="s">
        <v>13</v>
      </c>
      <c r="D19" s="4">
        <v>3</v>
      </c>
      <c r="E19" s="4">
        <v>1</v>
      </c>
      <c r="F19" s="16" t="s">
        <v>18</v>
      </c>
    </row>
    <row r="20" spans="3:6" x14ac:dyDescent="0.25">
      <c r="C20" s="4" t="s">
        <v>14</v>
      </c>
      <c r="D20" s="4">
        <v>5</v>
      </c>
      <c r="E20" s="7">
        <v>2</v>
      </c>
      <c r="F20" s="16"/>
    </row>
    <row r="22" spans="3:6" ht="18" x14ac:dyDescent="0.35">
      <c r="C22" s="3" t="s">
        <v>49</v>
      </c>
      <c r="D22" s="4">
        <v>1</v>
      </c>
      <c r="E22" s="14" t="s">
        <v>9</v>
      </c>
      <c r="F22" s="16" t="s">
        <v>19</v>
      </c>
    </row>
    <row r="23" spans="3:6" x14ac:dyDescent="0.25">
      <c r="C23" s="4" t="s">
        <v>7</v>
      </c>
      <c r="D23" s="4">
        <v>3</v>
      </c>
      <c r="E23" s="4">
        <v>1</v>
      </c>
      <c r="F23" s="16"/>
    </row>
    <row r="24" spans="3:6" x14ac:dyDescent="0.25">
      <c r="C24" s="4" t="s">
        <v>10</v>
      </c>
      <c r="D24" s="4">
        <v>2</v>
      </c>
      <c r="E24" s="4">
        <v>1</v>
      </c>
      <c r="F24" s="16"/>
    </row>
    <row r="25" spans="3:6" x14ac:dyDescent="0.25">
      <c r="C25" s="4" t="s">
        <v>15</v>
      </c>
      <c r="D25" s="4">
        <v>1</v>
      </c>
      <c r="E25" s="4">
        <v>1</v>
      </c>
      <c r="F25" s="16"/>
    </row>
    <row r="26" spans="3:6" x14ac:dyDescent="0.25">
      <c r="C26" s="4" t="s">
        <v>13</v>
      </c>
      <c r="D26" s="4">
        <v>2</v>
      </c>
      <c r="E26" s="4">
        <v>1</v>
      </c>
      <c r="F26" s="16"/>
    </row>
    <row r="27" spans="3:6" x14ac:dyDescent="0.25">
      <c r="C27" s="4" t="s">
        <v>14</v>
      </c>
      <c r="D27" s="4">
        <v>22</v>
      </c>
      <c r="E27" s="4">
        <v>10</v>
      </c>
      <c r="F27" s="16"/>
    </row>
    <row r="29" spans="3:6" x14ac:dyDescent="0.25">
      <c r="C29" s="4" t="s">
        <v>8</v>
      </c>
      <c r="D29" s="4">
        <v>1</v>
      </c>
      <c r="E29" s="4">
        <v>1</v>
      </c>
      <c r="F29" s="16" t="s">
        <v>20</v>
      </c>
    </row>
    <row r="30" spans="3:6" x14ac:dyDescent="0.25">
      <c r="C30" s="4" t="s">
        <v>3</v>
      </c>
      <c r="D30" s="4">
        <v>4</v>
      </c>
      <c r="E30" s="4">
        <v>2</v>
      </c>
      <c r="F30" s="16"/>
    </row>
    <row r="31" spans="3:6" x14ac:dyDescent="0.25">
      <c r="C31" s="4" t="s">
        <v>13</v>
      </c>
      <c r="D31" s="4">
        <v>1</v>
      </c>
      <c r="E31" s="4">
        <v>1</v>
      </c>
      <c r="F31" s="16"/>
    </row>
    <row r="32" spans="3:6" x14ac:dyDescent="0.25">
      <c r="C32" s="4" t="s">
        <v>14</v>
      </c>
      <c r="D32" s="4">
        <v>4</v>
      </c>
      <c r="E32" s="4">
        <v>4</v>
      </c>
      <c r="F32" s="16"/>
    </row>
    <row r="34" spans="3:6" x14ac:dyDescent="0.25">
      <c r="C34" s="4" t="s">
        <v>6</v>
      </c>
      <c r="D34" s="4">
        <v>1</v>
      </c>
      <c r="E34" s="4">
        <v>1</v>
      </c>
      <c r="F34" s="16" t="s">
        <v>21</v>
      </c>
    </row>
    <row r="35" spans="3:6" x14ac:dyDescent="0.25">
      <c r="C35" s="4" t="s">
        <v>3</v>
      </c>
      <c r="D35" s="4">
        <v>1</v>
      </c>
      <c r="E35" s="4">
        <v>1</v>
      </c>
      <c r="F35" s="16"/>
    </row>
    <row r="36" spans="3:6" x14ac:dyDescent="0.25">
      <c r="C36" s="4" t="s">
        <v>13</v>
      </c>
      <c r="D36" s="4">
        <v>1</v>
      </c>
      <c r="E36" s="4">
        <v>1</v>
      </c>
      <c r="F36" s="16"/>
    </row>
    <row r="37" spans="3:6" x14ac:dyDescent="0.25">
      <c r="C37" s="4" t="s">
        <v>14</v>
      </c>
      <c r="D37" s="4">
        <v>8</v>
      </c>
      <c r="E37" s="4">
        <v>3</v>
      </c>
      <c r="F37" s="16"/>
    </row>
    <row r="39" spans="3:6" x14ac:dyDescent="0.25">
      <c r="C39" s="4" t="s">
        <v>3</v>
      </c>
      <c r="D39" s="4">
        <v>1</v>
      </c>
      <c r="E39" s="4">
        <v>1</v>
      </c>
      <c r="F39" s="16" t="s">
        <v>22</v>
      </c>
    </row>
    <row r="40" spans="3:6" x14ac:dyDescent="0.25">
      <c r="C40" s="1" t="s">
        <v>13</v>
      </c>
      <c r="D40" s="4">
        <v>3</v>
      </c>
      <c r="E40" s="4">
        <v>2</v>
      </c>
      <c r="F40" s="16"/>
    </row>
    <row r="41" spans="3:6" x14ac:dyDescent="0.25">
      <c r="C41" s="1" t="s">
        <v>14</v>
      </c>
      <c r="D41" s="4">
        <v>6</v>
      </c>
      <c r="E41" s="4">
        <v>2</v>
      </c>
      <c r="F41" s="16"/>
    </row>
    <row r="43" spans="3:6" x14ac:dyDescent="0.25">
      <c r="C43" s="4" t="s">
        <v>8</v>
      </c>
      <c r="D43" s="4">
        <v>1</v>
      </c>
      <c r="E43" s="4">
        <v>1</v>
      </c>
      <c r="F43" s="16" t="s">
        <v>23</v>
      </c>
    </row>
    <row r="44" spans="3:6" x14ac:dyDescent="0.25">
      <c r="C44" s="1" t="s">
        <v>3</v>
      </c>
      <c r="D44" s="4">
        <v>4</v>
      </c>
      <c r="E44" s="4">
        <v>4</v>
      </c>
      <c r="F44" s="16"/>
    </row>
    <row r="45" spans="3:6" x14ac:dyDescent="0.25">
      <c r="C45" s="4" t="s">
        <v>13</v>
      </c>
      <c r="D45" s="4">
        <v>1</v>
      </c>
      <c r="E45" s="4">
        <v>1</v>
      </c>
      <c r="F45" s="16"/>
    </row>
    <row r="46" spans="3:6" x14ac:dyDescent="0.25">
      <c r="C46" s="3" t="s">
        <v>14</v>
      </c>
      <c r="D46" s="3">
        <v>4</v>
      </c>
      <c r="E46" s="3">
        <v>4</v>
      </c>
      <c r="F46" s="16"/>
    </row>
    <row r="48" spans="3:6" ht="18" x14ac:dyDescent="0.25">
      <c r="C48" s="1" t="s">
        <v>48</v>
      </c>
      <c r="D48" s="4">
        <v>2</v>
      </c>
      <c r="E48" s="4" t="s">
        <v>9</v>
      </c>
      <c r="F48" s="16" t="s">
        <v>51</v>
      </c>
    </row>
    <row r="49" spans="3:6" ht="18" x14ac:dyDescent="0.35">
      <c r="C49" s="3" t="s">
        <v>5</v>
      </c>
      <c r="D49" s="3">
        <v>5</v>
      </c>
      <c r="E49" s="3">
        <v>1</v>
      </c>
      <c r="F49" s="16"/>
    </row>
    <row r="50" spans="3:6" x14ac:dyDescent="0.25">
      <c r="C50" s="3" t="s">
        <v>6</v>
      </c>
      <c r="D50" s="3">
        <v>15</v>
      </c>
      <c r="E50" s="3">
        <v>6</v>
      </c>
      <c r="F50" s="16"/>
    </row>
    <row r="51" spans="3:6" x14ac:dyDescent="0.25">
      <c r="C51" s="4" t="s">
        <v>7</v>
      </c>
      <c r="D51" s="4">
        <v>14</v>
      </c>
      <c r="E51" s="4">
        <v>5</v>
      </c>
      <c r="F51" s="16"/>
    </row>
    <row r="52" spans="3:6" x14ac:dyDescent="0.25">
      <c r="C52" s="4" t="s">
        <v>8</v>
      </c>
      <c r="D52" s="4">
        <v>26</v>
      </c>
      <c r="E52" s="4">
        <v>10</v>
      </c>
      <c r="F52" s="16"/>
    </row>
    <row r="53" spans="3:6" x14ac:dyDescent="0.25">
      <c r="C53" s="3" t="s">
        <v>10</v>
      </c>
      <c r="D53" s="3">
        <v>8</v>
      </c>
      <c r="E53" s="3">
        <v>4</v>
      </c>
      <c r="F53" s="16"/>
    </row>
    <row r="54" spans="3:6" x14ac:dyDescent="0.25">
      <c r="C54" s="3" t="s">
        <v>3</v>
      </c>
      <c r="D54" s="3">
        <v>8</v>
      </c>
      <c r="E54" s="3">
        <v>3</v>
      </c>
      <c r="F54" s="16"/>
    </row>
    <row r="55" spans="3:6" x14ac:dyDescent="0.25">
      <c r="C55" s="3" t="s">
        <v>11</v>
      </c>
      <c r="D55" s="3">
        <v>1</v>
      </c>
      <c r="E55" s="3">
        <v>1</v>
      </c>
      <c r="F55" s="16"/>
    </row>
    <row r="56" spans="3:6" x14ac:dyDescent="0.25">
      <c r="C56" s="3" t="s">
        <v>12</v>
      </c>
      <c r="D56" s="3">
        <v>1</v>
      </c>
      <c r="E56" s="3">
        <v>1</v>
      </c>
      <c r="F56" s="16"/>
    </row>
    <row r="57" spans="3:6" x14ac:dyDescent="0.25">
      <c r="C57" s="3" t="s">
        <v>13</v>
      </c>
      <c r="D57" s="3">
        <v>22</v>
      </c>
      <c r="E57" s="3">
        <v>12</v>
      </c>
      <c r="F57" s="16"/>
    </row>
    <row r="58" spans="3:6" x14ac:dyDescent="0.25">
      <c r="C58" s="3" t="s">
        <v>14</v>
      </c>
      <c r="D58" s="3">
        <v>34</v>
      </c>
      <c r="E58" s="3">
        <v>15</v>
      </c>
      <c r="F58" s="16"/>
    </row>
    <row r="59" spans="3:6" s="24" customFormat="1" x14ac:dyDescent="0.25">
      <c r="F59" s="25"/>
    </row>
    <row r="60" spans="3:6" ht="18" x14ac:dyDescent="0.35">
      <c r="C60" s="3" t="s">
        <v>49</v>
      </c>
      <c r="D60" s="1">
        <v>1</v>
      </c>
      <c r="E60" s="1" t="s">
        <v>9</v>
      </c>
      <c r="F60" s="18" t="s">
        <v>24</v>
      </c>
    </row>
    <row r="61" spans="3:6" x14ac:dyDescent="0.25">
      <c r="C61" s="1" t="s">
        <v>6</v>
      </c>
      <c r="D61" s="1">
        <v>1</v>
      </c>
      <c r="E61" s="1" t="s">
        <v>9</v>
      </c>
      <c r="F61" s="19"/>
    </row>
    <row r="62" spans="3:6" x14ac:dyDescent="0.25">
      <c r="C62" s="1" t="s">
        <v>7</v>
      </c>
      <c r="D62" s="1">
        <v>7</v>
      </c>
      <c r="E62" s="1">
        <v>2</v>
      </c>
      <c r="F62" s="19"/>
    </row>
    <row r="63" spans="3:6" x14ac:dyDescent="0.25">
      <c r="C63" s="2" t="s">
        <v>8</v>
      </c>
      <c r="D63" s="2">
        <v>11</v>
      </c>
      <c r="E63" s="2">
        <v>5</v>
      </c>
      <c r="F63" s="19"/>
    </row>
    <row r="64" spans="3:6" x14ac:dyDescent="0.25">
      <c r="C64" s="2" t="s">
        <v>10</v>
      </c>
      <c r="D64" s="2">
        <v>3</v>
      </c>
      <c r="E64" s="2" t="s">
        <v>9</v>
      </c>
      <c r="F64" s="19"/>
    </row>
    <row r="65" spans="3:6" x14ac:dyDescent="0.25">
      <c r="C65" s="2" t="s">
        <v>13</v>
      </c>
      <c r="D65" s="2">
        <v>17</v>
      </c>
      <c r="E65" s="2">
        <v>5</v>
      </c>
      <c r="F65" s="19"/>
    </row>
    <row r="66" spans="3:6" x14ac:dyDescent="0.25">
      <c r="C66" s="4" t="s">
        <v>14</v>
      </c>
      <c r="D66" s="4">
        <v>56</v>
      </c>
      <c r="E66" s="4">
        <v>9</v>
      </c>
      <c r="F66" s="20"/>
    </row>
    <row r="67" spans="3:6" x14ac:dyDescent="0.25">
      <c r="C67" s="5"/>
      <c r="D67" s="5"/>
      <c r="E67" s="5"/>
      <c r="F67" s="6"/>
    </row>
    <row r="68" spans="3:6" ht="18" x14ac:dyDescent="0.35">
      <c r="C68" s="3" t="s">
        <v>49</v>
      </c>
      <c r="D68" s="4">
        <v>1</v>
      </c>
      <c r="E68" s="4" t="s">
        <v>9</v>
      </c>
      <c r="F68" s="16" t="s">
        <v>25</v>
      </c>
    </row>
    <row r="69" spans="3:6" ht="18" x14ac:dyDescent="0.35">
      <c r="C69" s="3" t="s">
        <v>5</v>
      </c>
      <c r="D69" s="4">
        <v>1</v>
      </c>
      <c r="E69" s="4">
        <v>1</v>
      </c>
      <c r="F69" s="16"/>
    </row>
    <row r="70" spans="3:6" x14ac:dyDescent="0.25">
      <c r="C70" s="4" t="s">
        <v>7</v>
      </c>
      <c r="D70" s="4">
        <v>1</v>
      </c>
      <c r="E70" s="4">
        <v>1</v>
      </c>
      <c r="F70" s="16"/>
    </row>
    <row r="71" spans="3:6" x14ac:dyDescent="0.25">
      <c r="C71" s="4" t="s">
        <v>8</v>
      </c>
      <c r="D71" s="4">
        <v>3</v>
      </c>
      <c r="E71" s="4">
        <v>1</v>
      </c>
      <c r="F71" s="16"/>
    </row>
    <row r="72" spans="3:6" x14ac:dyDescent="0.25">
      <c r="C72" s="4" t="s">
        <v>10</v>
      </c>
      <c r="D72" s="4">
        <v>4</v>
      </c>
      <c r="E72" s="4">
        <v>2</v>
      </c>
      <c r="F72" s="16"/>
    </row>
    <row r="73" spans="3:6" x14ac:dyDescent="0.25">
      <c r="C73" s="4" t="s">
        <v>13</v>
      </c>
      <c r="D73" s="4">
        <v>1</v>
      </c>
      <c r="E73" s="4" t="s">
        <v>9</v>
      </c>
      <c r="F73" s="16"/>
    </row>
    <row r="74" spans="3:6" x14ac:dyDescent="0.25">
      <c r="C74" s="4" t="s">
        <v>14</v>
      </c>
      <c r="D74" s="4">
        <v>10</v>
      </c>
      <c r="E74" s="7">
        <v>4</v>
      </c>
      <c r="F74" s="16"/>
    </row>
    <row r="76" spans="3:6" x14ac:dyDescent="0.25">
      <c r="C76" s="4" t="s">
        <v>8</v>
      </c>
      <c r="D76" s="4">
        <v>2</v>
      </c>
      <c r="E76" s="4" t="s">
        <v>9</v>
      </c>
      <c r="F76" s="16" t="s">
        <v>26</v>
      </c>
    </row>
    <row r="77" spans="3:6" x14ac:dyDescent="0.25">
      <c r="C77" s="4" t="s">
        <v>13</v>
      </c>
      <c r="D77" s="4">
        <v>3</v>
      </c>
      <c r="E77" s="4">
        <v>3</v>
      </c>
      <c r="F77" s="16"/>
    </row>
    <row r="79" spans="3:6" ht="18" x14ac:dyDescent="0.35">
      <c r="C79" s="3" t="s">
        <v>5</v>
      </c>
      <c r="D79" s="4">
        <v>2</v>
      </c>
      <c r="E79" s="4">
        <v>2</v>
      </c>
      <c r="F79" s="17" t="s">
        <v>28</v>
      </c>
    </row>
    <row r="80" spans="3:6" x14ac:dyDescent="0.25">
      <c r="C80" s="4" t="s">
        <v>8</v>
      </c>
      <c r="D80" s="4">
        <v>1</v>
      </c>
      <c r="E80" s="4">
        <v>1</v>
      </c>
      <c r="F80" s="17"/>
    </row>
    <row r="81" spans="1:8" x14ac:dyDescent="0.25">
      <c r="C81" s="3" t="s">
        <v>29</v>
      </c>
      <c r="D81" s="3">
        <v>2</v>
      </c>
      <c r="E81" s="3">
        <v>1</v>
      </c>
      <c r="F81" s="17"/>
    </row>
    <row r="82" spans="1:8" x14ac:dyDescent="0.25">
      <c r="C82" s="4" t="s">
        <v>10</v>
      </c>
      <c r="D82" s="4">
        <v>3</v>
      </c>
      <c r="E82" s="4">
        <v>3</v>
      </c>
      <c r="F82" s="17"/>
    </row>
    <row r="83" spans="1:8" x14ac:dyDescent="0.25">
      <c r="C83" s="3" t="s">
        <v>3</v>
      </c>
      <c r="D83" s="3">
        <v>9</v>
      </c>
      <c r="E83" s="3">
        <v>3</v>
      </c>
      <c r="F83" s="17"/>
    </row>
    <row r="84" spans="1:8" x14ac:dyDescent="0.25">
      <c r="C84" s="4" t="s">
        <v>12</v>
      </c>
      <c r="D84" s="4">
        <v>1</v>
      </c>
      <c r="E84" s="4">
        <v>1</v>
      </c>
      <c r="F84" s="17"/>
    </row>
    <row r="85" spans="1:8" x14ac:dyDescent="0.25">
      <c r="C85" s="3" t="s">
        <v>15</v>
      </c>
      <c r="D85" s="3">
        <v>2</v>
      </c>
      <c r="E85" s="3">
        <v>2</v>
      </c>
      <c r="F85" s="17"/>
    </row>
    <row r="86" spans="1:8" x14ac:dyDescent="0.25">
      <c r="C86" s="3" t="s">
        <v>14</v>
      </c>
      <c r="D86" s="3">
        <v>2</v>
      </c>
      <c r="E86" s="3">
        <v>2</v>
      </c>
      <c r="F86" s="17"/>
    </row>
    <row r="88" spans="1:8" x14ac:dyDescent="0.25">
      <c r="C88" s="4" t="s">
        <v>7</v>
      </c>
      <c r="D88" s="4">
        <v>2</v>
      </c>
      <c r="E88" s="4">
        <v>2</v>
      </c>
      <c r="F88" s="17" t="s">
        <v>30</v>
      </c>
    </row>
    <row r="89" spans="1:8" x14ac:dyDescent="0.25">
      <c r="C89" s="4" t="s">
        <v>11</v>
      </c>
      <c r="D89" s="4">
        <v>1</v>
      </c>
      <c r="E89" s="4">
        <v>1</v>
      </c>
      <c r="F89" s="17"/>
    </row>
    <row r="90" spans="1:8" x14ac:dyDescent="0.25">
      <c r="C90" s="3" t="s">
        <v>14</v>
      </c>
      <c r="D90" s="3">
        <v>9</v>
      </c>
      <c r="E90" s="3">
        <v>3</v>
      </c>
      <c r="F90" s="17"/>
    </row>
    <row r="91" spans="1:8" s="24" customFormat="1" x14ac:dyDescent="0.25">
      <c r="F91" s="25"/>
    </row>
    <row r="92" spans="1:8" x14ac:dyDescent="0.25">
      <c r="C92" s="1" t="s">
        <v>10</v>
      </c>
      <c r="D92" s="1">
        <v>1</v>
      </c>
      <c r="E92" s="1" t="s">
        <v>9</v>
      </c>
      <c r="F92" s="16" t="s">
        <v>31</v>
      </c>
    </row>
    <row r="93" spans="1:8" x14ac:dyDescent="0.25">
      <c r="C93" s="1" t="s">
        <v>13</v>
      </c>
      <c r="D93" s="1">
        <v>2</v>
      </c>
      <c r="E93" s="1" t="s">
        <v>9</v>
      </c>
      <c r="F93" s="16"/>
    </row>
    <row r="94" spans="1:8" x14ac:dyDescent="0.25">
      <c r="C94" s="1" t="s">
        <v>14</v>
      </c>
      <c r="D94" s="1">
        <v>9</v>
      </c>
      <c r="E94" s="1">
        <v>3</v>
      </c>
      <c r="F94" s="16"/>
    </row>
    <row r="95" spans="1:8" x14ac:dyDescent="0.25">
      <c r="A95" s="10"/>
      <c r="B95" s="10"/>
      <c r="C95" s="9"/>
      <c r="D95" s="9"/>
      <c r="E95" s="9"/>
      <c r="F95" s="6"/>
      <c r="G95" s="10"/>
    </row>
    <row r="96" spans="1:8" x14ac:dyDescent="0.25">
      <c r="C96" s="4" t="s">
        <v>10</v>
      </c>
      <c r="D96" s="4">
        <v>2</v>
      </c>
      <c r="E96" s="4" t="s">
        <v>9</v>
      </c>
      <c r="F96" s="8" t="s">
        <v>32</v>
      </c>
      <c r="H96" s="10"/>
    </row>
    <row r="97" spans="3:6" s="24" customFormat="1" x14ac:dyDescent="0.25">
      <c r="F97" s="25"/>
    </row>
    <row r="98" spans="3:6" ht="18" x14ac:dyDescent="0.25">
      <c r="C98" s="1" t="s">
        <v>48</v>
      </c>
      <c r="D98" s="1">
        <v>3</v>
      </c>
      <c r="E98" s="1">
        <v>1</v>
      </c>
      <c r="F98" s="18" t="s">
        <v>33</v>
      </c>
    </row>
    <row r="99" spans="3:6" ht="18" x14ac:dyDescent="0.35">
      <c r="C99" s="3" t="s">
        <v>5</v>
      </c>
      <c r="D99" s="1">
        <v>1</v>
      </c>
      <c r="E99" s="1">
        <v>1</v>
      </c>
      <c r="F99" s="19"/>
    </row>
    <row r="100" spans="3:6" x14ac:dyDescent="0.25">
      <c r="C100" s="1" t="s">
        <v>7</v>
      </c>
      <c r="D100" s="1">
        <v>2</v>
      </c>
      <c r="E100" s="1">
        <v>1</v>
      </c>
      <c r="F100" s="19"/>
    </row>
    <row r="101" spans="3:6" x14ac:dyDescent="0.25">
      <c r="C101" s="2" t="s">
        <v>3</v>
      </c>
      <c r="D101" s="2">
        <v>1</v>
      </c>
      <c r="E101" s="2">
        <v>1</v>
      </c>
      <c r="F101" s="19"/>
    </row>
    <row r="102" spans="3:6" x14ac:dyDescent="0.25">
      <c r="C102" s="2" t="s">
        <v>11</v>
      </c>
      <c r="D102" s="2">
        <v>3</v>
      </c>
      <c r="E102" s="2">
        <v>2</v>
      </c>
      <c r="F102" s="19"/>
    </row>
    <row r="103" spans="3:6" x14ac:dyDescent="0.25">
      <c r="C103" s="1" t="s">
        <v>13</v>
      </c>
      <c r="D103" s="1">
        <v>3</v>
      </c>
      <c r="E103" s="1">
        <v>2</v>
      </c>
      <c r="F103" s="19"/>
    </row>
    <row r="104" spans="3:6" x14ac:dyDescent="0.25">
      <c r="C104" s="4" t="s">
        <v>14</v>
      </c>
      <c r="D104" s="4">
        <v>12</v>
      </c>
      <c r="E104" s="4">
        <v>5</v>
      </c>
      <c r="F104" s="20"/>
    </row>
    <row r="105" spans="3:6" x14ac:dyDescent="0.25">
      <c r="C105" s="5"/>
      <c r="D105" s="5"/>
      <c r="E105" s="5"/>
      <c r="F105" s="6"/>
    </row>
    <row r="106" spans="3:6" ht="18" x14ac:dyDescent="0.35">
      <c r="C106" s="3" t="s">
        <v>5</v>
      </c>
      <c r="D106" s="4">
        <v>1</v>
      </c>
      <c r="E106" s="4">
        <v>1</v>
      </c>
      <c r="F106" s="21" t="s">
        <v>34</v>
      </c>
    </row>
    <row r="107" spans="3:6" x14ac:dyDescent="0.25">
      <c r="C107" s="4" t="s">
        <v>7</v>
      </c>
      <c r="D107" s="4">
        <v>5</v>
      </c>
      <c r="E107" s="4">
        <v>4</v>
      </c>
      <c r="F107" s="22"/>
    </row>
    <row r="108" spans="3:6" x14ac:dyDescent="0.25">
      <c r="C108" s="4" t="s">
        <v>8</v>
      </c>
      <c r="D108" s="4">
        <v>1</v>
      </c>
      <c r="E108" s="4">
        <v>1</v>
      </c>
      <c r="F108" s="22"/>
    </row>
    <row r="109" spans="3:6" x14ac:dyDescent="0.25">
      <c r="C109" s="4" t="s">
        <v>10</v>
      </c>
      <c r="D109" s="4">
        <v>10</v>
      </c>
      <c r="E109" s="4">
        <v>3</v>
      </c>
      <c r="F109" s="22"/>
    </row>
    <row r="110" spans="3:6" x14ac:dyDescent="0.25">
      <c r="C110" s="4" t="s">
        <v>13</v>
      </c>
      <c r="D110" s="4">
        <v>3</v>
      </c>
      <c r="E110" s="4">
        <v>2</v>
      </c>
      <c r="F110" s="22"/>
    </row>
    <row r="111" spans="3:6" x14ac:dyDescent="0.25">
      <c r="C111" s="4" t="s">
        <v>14</v>
      </c>
      <c r="D111" s="4">
        <v>15</v>
      </c>
      <c r="E111" s="7">
        <v>4</v>
      </c>
      <c r="F111" s="23"/>
    </row>
    <row r="113" spans="3:6" x14ac:dyDescent="0.25">
      <c r="C113" s="4" t="s">
        <v>6</v>
      </c>
      <c r="D113" s="4">
        <v>2</v>
      </c>
      <c r="E113" s="4">
        <v>1</v>
      </c>
      <c r="F113" s="16" t="s">
        <v>35</v>
      </c>
    </row>
    <row r="114" spans="3:6" x14ac:dyDescent="0.25">
      <c r="C114" s="4" t="s">
        <v>8</v>
      </c>
      <c r="D114" s="4">
        <v>2</v>
      </c>
      <c r="E114" s="4">
        <v>2</v>
      </c>
      <c r="F114" s="16"/>
    </row>
    <row r="115" spans="3:6" x14ac:dyDescent="0.25">
      <c r="C115" s="4" t="s">
        <v>3</v>
      </c>
      <c r="D115" s="4">
        <v>5</v>
      </c>
      <c r="E115" s="4">
        <v>1</v>
      </c>
      <c r="F115" s="16"/>
    </row>
    <row r="116" spans="3:6" x14ac:dyDescent="0.25">
      <c r="C116" s="4" t="s">
        <v>13</v>
      </c>
      <c r="D116" s="4">
        <v>9</v>
      </c>
      <c r="E116" s="4">
        <v>2</v>
      </c>
      <c r="F116" s="16"/>
    </row>
    <row r="117" spans="3:6" x14ac:dyDescent="0.25">
      <c r="C117" s="4" t="s">
        <v>14</v>
      </c>
      <c r="D117" s="4">
        <v>33</v>
      </c>
      <c r="E117" s="4">
        <v>15</v>
      </c>
      <c r="F117" s="16"/>
    </row>
    <row r="119" spans="3:6" x14ac:dyDescent="0.25">
      <c r="C119" s="4" t="s">
        <v>10</v>
      </c>
      <c r="D119" s="4">
        <v>2</v>
      </c>
      <c r="E119" s="4">
        <v>1</v>
      </c>
      <c r="F119" s="16" t="s">
        <v>36</v>
      </c>
    </row>
    <row r="120" spans="3:6" x14ac:dyDescent="0.25">
      <c r="C120" s="4" t="s">
        <v>3</v>
      </c>
      <c r="D120" s="4">
        <v>1</v>
      </c>
      <c r="E120" s="4" t="s">
        <v>9</v>
      </c>
      <c r="F120" s="16"/>
    </row>
    <row r="121" spans="3:6" x14ac:dyDescent="0.25">
      <c r="C121" s="4" t="s">
        <v>13</v>
      </c>
      <c r="D121" s="4">
        <v>2</v>
      </c>
      <c r="E121" s="4">
        <v>2</v>
      </c>
      <c r="F121" s="16"/>
    </row>
    <row r="122" spans="3:6" x14ac:dyDescent="0.25">
      <c r="C122" s="4" t="s">
        <v>14</v>
      </c>
      <c r="D122" s="4">
        <v>9</v>
      </c>
      <c r="E122" s="4">
        <v>3</v>
      </c>
      <c r="F122" s="16"/>
    </row>
    <row r="124" spans="3:6" ht="18" x14ac:dyDescent="0.25">
      <c r="C124" s="4" t="s">
        <v>50</v>
      </c>
      <c r="D124" s="4">
        <v>1</v>
      </c>
      <c r="E124" s="4" t="s">
        <v>9</v>
      </c>
      <c r="F124" s="16" t="s">
        <v>27</v>
      </c>
    </row>
    <row r="125" spans="3:6" x14ac:dyDescent="0.25">
      <c r="C125" s="3" t="s">
        <v>6</v>
      </c>
      <c r="D125" s="3">
        <v>5</v>
      </c>
      <c r="E125" s="3">
        <v>1</v>
      </c>
      <c r="F125" s="16"/>
    </row>
    <row r="126" spans="3:6" x14ac:dyDescent="0.25">
      <c r="C126" s="3" t="s">
        <v>7</v>
      </c>
      <c r="D126" s="3">
        <v>10</v>
      </c>
      <c r="E126" s="3">
        <v>3</v>
      </c>
      <c r="F126" s="16"/>
    </row>
    <row r="127" spans="3:6" x14ac:dyDescent="0.25">
      <c r="C127" s="4" t="s">
        <v>8</v>
      </c>
      <c r="D127" s="4">
        <v>8</v>
      </c>
      <c r="E127" s="4">
        <v>4</v>
      </c>
      <c r="F127" s="16"/>
    </row>
    <row r="128" spans="3:6" x14ac:dyDescent="0.25">
      <c r="C128" s="4" t="s">
        <v>10</v>
      </c>
      <c r="D128" s="4">
        <v>8</v>
      </c>
      <c r="E128" s="4">
        <v>2</v>
      </c>
      <c r="F128" s="16"/>
    </row>
    <row r="129" spans="3:6" x14ac:dyDescent="0.25">
      <c r="C129" s="3" t="s">
        <v>3</v>
      </c>
      <c r="D129" s="3">
        <v>13</v>
      </c>
      <c r="E129" s="3">
        <v>2</v>
      </c>
      <c r="F129" s="16"/>
    </row>
    <row r="130" spans="3:6" x14ac:dyDescent="0.25">
      <c r="C130" s="3" t="s">
        <v>13</v>
      </c>
      <c r="D130" s="3">
        <v>18</v>
      </c>
      <c r="E130" s="3">
        <v>6</v>
      </c>
      <c r="F130" s="16"/>
    </row>
    <row r="131" spans="3:6" s="24" customFormat="1" x14ac:dyDescent="0.25">
      <c r="F131" s="25"/>
    </row>
    <row r="132" spans="3:6" ht="18" x14ac:dyDescent="0.35">
      <c r="C132" s="3" t="s">
        <v>5</v>
      </c>
      <c r="D132" s="1">
        <v>2</v>
      </c>
      <c r="E132" s="1" t="s">
        <v>9</v>
      </c>
      <c r="F132" s="18" t="s">
        <v>37</v>
      </c>
    </row>
    <row r="133" spans="3:6" x14ac:dyDescent="0.25">
      <c r="C133" s="1" t="s">
        <v>6</v>
      </c>
      <c r="D133" s="1">
        <v>3</v>
      </c>
      <c r="E133" s="1" t="s">
        <v>9</v>
      </c>
      <c r="F133" s="19"/>
    </row>
    <row r="134" spans="3:6" x14ac:dyDescent="0.25">
      <c r="C134" s="1" t="s">
        <v>7</v>
      </c>
      <c r="D134" s="1">
        <v>8</v>
      </c>
      <c r="E134" s="1">
        <v>4</v>
      </c>
      <c r="F134" s="19"/>
    </row>
    <row r="135" spans="3:6" x14ac:dyDescent="0.25">
      <c r="C135" s="2" t="s">
        <v>8</v>
      </c>
      <c r="D135" s="2">
        <v>32</v>
      </c>
      <c r="E135" s="2">
        <v>9</v>
      </c>
      <c r="F135" s="19"/>
    </row>
    <row r="136" spans="3:6" x14ac:dyDescent="0.25">
      <c r="C136" s="2" t="s">
        <v>10</v>
      </c>
      <c r="D136" s="2">
        <v>17</v>
      </c>
      <c r="E136" s="2">
        <v>5</v>
      </c>
      <c r="F136" s="19"/>
    </row>
    <row r="137" spans="3:6" x14ac:dyDescent="0.25">
      <c r="C137" s="2" t="s">
        <v>12</v>
      </c>
      <c r="D137" s="2">
        <v>3</v>
      </c>
      <c r="E137" s="2">
        <v>2</v>
      </c>
      <c r="F137" s="19"/>
    </row>
    <row r="138" spans="3:6" x14ac:dyDescent="0.25">
      <c r="C138" s="2" t="s">
        <v>13</v>
      </c>
      <c r="D138" s="2">
        <v>22</v>
      </c>
      <c r="E138" s="2">
        <v>10</v>
      </c>
      <c r="F138" s="19"/>
    </row>
    <row r="139" spans="3:6" x14ac:dyDescent="0.25">
      <c r="C139" s="1" t="s">
        <v>14</v>
      </c>
      <c r="D139" s="1">
        <v>33</v>
      </c>
      <c r="E139" s="1">
        <v>17</v>
      </c>
      <c r="F139" s="19"/>
    </row>
    <row r="140" spans="3:6" x14ac:dyDescent="0.25">
      <c r="C140" s="5"/>
      <c r="D140" s="5"/>
      <c r="E140" s="5"/>
      <c r="F140" s="6"/>
    </row>
    <row r="141" spans="3:6" x14ac:dyDescent="0.25">
      <c r="C141" s="4" t="s">
        <v>8</v>
      </c>
      <c r="D141" s="4">
        <v>4</v>
      </c>
      <c r="E141" s="11">
        <v>1</v>
      </c>
      <c r="F141" s="18" t="s">
        <v>38</v>
      </c>
    </row>
    <row r="142" spans="3:6" x14ac:dyDescent="0.25">
      <c r="C142" s="4" t="s">
        <v>10</v>
      </c>
      <c r="D142" s="4">
        <v>7</v>
      </c>
      <c r="E142" s="11">
        <v>4</v>
      </c>
      <c r="F142" s="19"/>
    </row>
    <row r="143" spans="3:6" x14ac:dyDescent="0.25">
      <c r="C143" s="4" t="s">
        <v>3</v>
      </c>
      <c r="D143" s="4">
        <v>13</v>
      </c>
      <c r="E143" s="11">
        <v>9</v>
      </c>
      <c r="F143" s="19"/>
    </row>
    <row r="144" spans="3:6" x14ac:dyDescent="0.25">
      <c r="C144" s="4" t="s">
        <v>13</v>
      </c>
      <c r="D144" s="4">
        <v>17</v>
      </c>
      <c r="E144" s="11">
        <v>11</v>
      </c>
      <c r="F144" s="19"/>
    </row>
    <row r="145" spans="3:6" x14ac:dyDescent="0.25">
      <c r="C145" s="4" t="s">
        <v>14</v>
      </c>
      <c r="D145" s="4">
        <v>7</v>
      </c>
      <c r="E145" s="11">
        <v>5</v>
      </c>
      <c r="F145" s="20"/>
    </row>
    <row r="147" spans="3:6" x14ac:dyDescent="0.25">
      <c r="C147" s="4" t="s">
        <v>7</v>
      </c>
      <c r="D147" s="4">
        <v>3</v>
      </c>
      <c r="E147" s="11">
        <v>2</v>
      </c>
      <c r="F147" s="16" t="s">
        <v>39</v>
      </c>
    </row>
    <row r="148" spans="3:6" x14ac:dyDescent="0.25">
      <c r="C148" s="4" t="s">
        <v>8</v>
      </c>
      <c r="D148" s="4">
        <v>5</v>
      </c>
      <c r="E148" s="11">
        <v>3</v>
      </c>
      <c r="F148" s="16"/>
    </row>
    <row r="149" spans="3:6" x14ac:dyDescent="0.25">
      <c r="C149" s="4" t="s">
        <v>10</v>
      </c>
      <c r="D149" s="4">
        <v>9</v>
      </c>
      <c r="E149" s="11">
        <v>1</v>
      </c>
      <c r="F149" s="16"/>
    </row>
    <row r="150" spans="3:6" x14ac:dyDescent="0.25">
      <c r="C150" s="4" t="s">
        <v>13</v>
      </c>
      <c r="D150" s="4">
        <v>5</v>
      </c>
      <c r="E150" s="11">
        <v>3</v>
      </c>
      <c r="F150" s="16"/>
    </row>
    <row r="151" spans="3:6" x14ac:dyDescent="0.25">
      <c r="C151" s="4" t="s">
        <v>14</v>
      </c>
      <c r="D151" s="4">
        <v>30</v>
      </c>
      <c r="E151" s="11">
        <v>14</v>
      </c>
      <c r="F151" s="16"/>
    </row>
    <row r="153" spans="3:6" x14ac:dyDescent="0.25">
      <c r="C153" s="3" t="s">
        <v>8</v>
      </c>
      <c r="D153" s="3">
        <v>1</v>
      </c>
      <c r="E153" s="3">
        <v>1</v>
      </c>
      <c r="F153" s="16" t="s">
        <v>40</v>
      </c>
    </row>
    <row r="154" spans="3:6" x14ac:dyDescent="0.25">
      <c r="C154" s="3" t="s">
        <v>10</v>
      </c>
      <c r="D154" s="3">
        <v>15</v>
      </c>
      <c r="E154" s="3">
        <v>2</v>
      </c>
      <c r="F154" s="16"/>
    </row>
    <row r="155" spans="3:6" x14ac:dyDescent="0.25">
      <c r="C155" s="4" t="s">
        <v>3</v>
      </c>
      <c r="D155" s="4">
        <v>1</v>
      </c>
      <c r="E155" s="4" t="s">
        <v>9</v>
      </c>
      <c r="F155" s="16"/>
    </row>
    <row r="156" spans="3:6" x14ac:dyDescent="0.25">
      <c r="C156" s="4" t="s">
        <v>13</v>
      </c>
      <c r="D156" s="4">
        <v>2</v>
      </c>
      <c r="E156" s="4">
        <v>1</v>
      </c>
      <c r="F156" s="16"/>
    </row>
    <row r="157" spans="3:6" x14ac:dyDescent="0.25">
      <c r="C157" s="3" t="s">
        <v>14</v>
      </c>
      <c r="D157" s="3">
        <v>6</v>
      </c>
      <c r="E157" s="3">
        <v>2</v>
      </c>
      <c r="F157" s="16"/>
    </row>
    <row r="159" spans="3:6" x14ac:dyDescent="0.25">
      <c r="C159" s="4" t="s">
        <v>10</v>
      </c>
      <c r="D159" s="4">
        <v>2</v>
      </c>
      <c r="E159" s="4">
        <v>1</v>
      </c>
      <c r="F159" s="16" t="s">
        <v>41</v>
      </c>
    </row>
    <row r="160" spans="3:6" x14ac:dyDescent="0.25">
      <c r="C160" s="4" t="s">
        <v>3</v>
      </c>
      <c r="D160" s="4">
        <v>1</v>
      </c>
      <c r="E160" s="4">
        <v>1</v>
      </c>
      <c r="F160" s="16"/>
    </row>
    <row r="161" spans="3:6" x14ac:dyDescent="0.25">
      <c r="C161" s="4" t="s">
        <v>14</v>
      </c>
      <c r="D161" s="4">
        <v>2</v>
      </c>
      <c r="E161" s="4">
        <v>1</v>
      </c>
      <c r="F161" s="16"/>
    </row>
    <row r="163" spans="3:6" x14ac:dyDescent="0.25">
      <c r="C163" s="4" t="s">
        <v>10</v>
      </c>
      <c r="D163" s="4">
        <v>3</v>
      </c>
      <c r="E163" s="4">
        <v>3</v>
      </c>
      <c r="F163" s="17" t="s">
        <v>42</v>
      </c>
    </row>
    <row r="164" spans="3:6" x14ac:dyDescent="0.25">
      <c r="C164" s="4" t="s">
        <v>3</v>
      </c>
      <c r="D164" s="4">
        <v>1</v>
      </c>
      <c r="E164" s="4" t="s">
        <v>9</v>
      </c>
      <c r="F164" s="17"/>
    </row>
    <row r="165" spans="3:6" x14ac:dyDescent="0.25">
      <c r="C165" s="4" t="s">
        <v>14</v>
      </c>
      <c r="D165" s="4">
        <v>4</v>
      </c>
      <c r="E165" s="4">
        <v>3</v>
      </c>
      <c r="F165" s="17"/>
    </row>
    <row r="167" spans="3:6" x14ac:dyDescent="0.25">
      <c r="C167" s="4" t="s">
        <v>7</v>
      </c>
      <c r="D167" s="4">
        <v>1</v>
      </c>
      <c r="E167" s="4">
        <v>1</v>
      </c>
      <c r="F167" s="17" t="s">
        <v>43</v>
      </c>
    </row>
    <row r="168" spans="3:6" x14ac:dyDescent="0.25">
      <c r="C168" s="3" t="s">
        <v>8</v>
      </c>
      <c r="D168" s="3">
        <v>1</v>
      </c>
      <c r="E168" s="3">
        <v>1</v>
      </c>
      <c r="F168" s="17"/>
    </row>
    <row r="169" spans="3:6" x14ac:dyDescent="0.25">
      <c r="C169" s="4" t="s">
        <v>3</v>
      </c>
      <c r="D169" s="4">
        <v>2</v>
      </c>
      <c r="E169" s="4">
        <v>1</v>
      </c>
      <c r="F169" s="17"/>
    </row>
    <row r="170" spans="3:6" x14ac:dyDescent="0.25">
      <c r="C170" s="4" t="s">
        <v>14</v>
      </c>
      <c r="D170" s="4">
        <v>2</v>
      </c>
      <c r="E170" s="4">
        <v>2</v>
      </c>
      <c r="F170" s="17"/>
    </row>
    <row r="172" spans="3:6" x14ac:dyDescent="0.25">
      <c r="C172" s="4" t="s">
        <v>3</v>
      </c>
      <c r="D172" s="4">
        <v>3</v>
      </c>
      <c r="E172" s="4" t="s">
        <v>9</v>
      </c>
      <c r="F172" s="17" t="s">
        <v>44</v>
      </c>
    </row>
    <row r="173" spans="3:6" x14ac:dyDescent="0.25">
      <c r="C173" s="3" t="s">
        <v>13</v>
      </c>
      <c r="D173" s="3">
        <v>1</v>
      </c>
      <c r="E173" s="3" t="s">
        <v>9</v>
      </c>
      <c r="F173" s="17"/>
    </row>
    <row r="174" spans="3:6" x14ac:dyDescent="0.25">
      <c r="C174" s="4" t="s">
        <v>14</v>
      </c>
      <c r="D174" s="4">
        <v>12</v>
      </c>
      <c r="E174" s="4">
        <v>5</v>
      </c>
      <c r="F174" s="17"/>
    </row>
    <row r="176" spans="3:6" x14ac:dyDescent="0.25">
      <c r="C176" s="3" t="s">
        <v>8</v>
      </c>
      <c r="D176" s="3">
        <v>1</v>
      </c>
      <c r="E176" s="3">
        <v>1</v>
      </c>
      <c r="F176" s="17" t="s">
        <v>45</v>
      </c>
    </row>
    <row r="177" spans="3:6" x14ac:dyDescent="0.25">
      <c r="C177" s="4" t="s">
        <v>3</v>
      </c>
      <c r="D177" s="4">
        <v>2</v>
      </c>
      <c r="E177" s="4" t="s">
        <v>9</v>
      </c>
      <c r="F177" s="17"/>
    </row>
    <row r="178" spans="3:6" x14ac:dyDescent="0.25">
      <c r="C178" s="3" t="s">
        <v>13</v>
      </c>
      <c r="D178" s="3">
        <v>1</v>
      </c>
      <c r="E178" s="3">
        <v>1</v>
      </c>
      <c r="F178" s="17"/>
    </row>
    <row r="180" spans="3:6" x14ac:dyDescent="0.25">
      <c r="C180" s="3" t="s">
        <v>8</v>
      </c>
      <c r="D180" s="3">
        <v>1</v>
      </c>
      <c r="E180" s="12" t="s">
        <v>9</v>
      </c>
      <c r="F180" s="18" t="s">
        <v>46</v>
      </c>
    </row>
    <row r="181" spans="3:6" x14ac:dyDescent="0.25">
      <c r="C181" s="3" t="s">
        <v>10</v>
      </c>
      <c r="D181" s="3">
        <v>4</v>
      </c>
      <c r="E181" s="12" t="s">
        <v>9</v>
      </c>
      <c r="F181" s="19"/>
    </row>
    <row r="182" spans="3:6" x14ac:dyDescent="0.25">
      <c r="C182" s="3" t="s">
        <v>3</v>
      </c>
      <c r="D182" s="3">
        <v>2</v>
      </c>
      <c r="E182" s="12" t="s">
        <v>9</v>
      </c>
      <c r="F182" s="20"/>
    </row>
    <row r="184" spans="3:6" x14ac:dyDescent="0.25">
      <c r="C184" s="3" t="s">
        <v>8</v>
      </c>
      <c r="D184" s="3">
        <v>1</v>
      </c>
      <c r="E184" s="3">
        <v>1</v>
      </c>
      <c r="F184" s="16" t="s">
        <v>47</v>
      </c>
    </row>
    <row r="185" spans="3:6" x14ac:dyDescent="0.25">
      <c r="C185" s="3" t="s">
        <v>10</v>
      </c>
      <c r="D185" s="3">
        <v>3</v>
      </c>
      <c r="E185" s="3">
        <v>1</v>
      </c>
      <c r="F185" s="16"/>
    </row>
    <row r="186" spans="3:6" x14ac:dyDescent="0.25">
      <c r="C186" s="3" t="s">
        <v>3</v>
      </c>
      <c r="D186" s="3">
        <v>2</v>
      </c>
      <c r="E186" s="3" t="s">
        <v>9</v>
      </c>
      <c r="F186" s="16"/>
    </row>
    <row r="187" spans="3:6" x14ac:dyDescent="0.25">
      <c r="C187" s="3" t="s">
        <v>13</v>
      </c>
      <c r="D187" s="3">
        <v>4</v>
      </c>
      <c r="E187" s="3">
        <v>2</v>
      </c>
      <c r="F187" s="16"/>
    </row>
  </sheetData>
  <sortState ref="C197:E200">
    <sortCondition ref="C197:C200"/>
  </sortState>
  <mergeCells count="31">
    <mergeCell ref="F5:F11"/>
    <mergeCell ref="F15:F17"/>
    <mergeCell ref="F19:F20"/>
    <mergeCell ref="F22:F27"/>
    <mergeCell ref="F60:F66"/>
    <mergeCell ref="F68:F74"/>
    <mergeCell ref="F29:F32"/>
    <mergeCell ref="F34:F37"/>
    <mergeCell ref="F39:F41"/>
    <mergeCell ref="F43:F46"/>
    <mergeCell ref="F48:F58"/>
    <mergeCell ref="F113:F117"/>
    <mergeCell ref="F79:F86"/>
    <mergeCell ref="F88:F90"/>
    <mergeCell ref="F92:F94"/>
    <mergeCell ref="F76:F77"/>
    <mergeCell ref="F184:F187"/>
    <mergeCell ref="F159:F161"/>
    <mergeCell ref="F163:F165"/>
    <mergeCell ref="F167:F170"/>
    <mergeCell ref="F172:F174"/>
    <mergeCell ref="F176:F178"/>
    <mergeCell ref="F180:F182"/>
    <mergeCell ref="F141:F145"/>
    <mergeCell ref="F147:F151"/>
    <mergeCell ref="F153:F157"/>
    <mergeCell ref="F132:F139"/>
    <mergeCell ref="F119:F122"/>
    <mergeCell ref="F124:F130"/>
    <mergeCell ref="F98:F104"/>
    <mergeCell ref="F106:F111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E19"/>
  <sheetViews>
    <sheetView workbookViewId="0">
      <selection activeCell="C3" sqref="C3:E19"/>
    </sheetView>
  </sheetViews>
  <sheetFormatPr defaultRowHeight="15" x14ac:dyDescent="0.25"/>
  <cols>
    <col min="4" max="4" width="13.5703125" customWidth="1"/>
    <col min="5" max="5" width="15.140625" customWidth="1"/>
  </cols>
  <sheetData>
    <row r="3" spans="3:5" ht="45" x14ac:dyDescent="0.25">
      <c r="C3" s="1" t="s">
        <v>0</v>
      </c>
      <c r="D3" s="1" t="s">
        <v>52</v>
      </c>
      <c r="E3" s="1" t="s">
        <v>1</v>
      </c>
    </row>
    <row r="4" spans="3:5" x14ac:dyDescent="0.25">
      <c r="C4" s="9"/>
      <c r="D4" s="9"/>
      <c r="E4" s="9"/>
    </row>
    <row r="5" spans="3:5" ht="18" x14ac:dyDescent="0.25">
      <c r="C5" s="4" t="s">
        <v>50</v>
      </c>
      <c r="D5" s="1">
        <f>SUM(List1!D124)</f>
        <v>1</v>
      </c>
      <c r="E5" s="13">
        <v>0</v>
      </c>
    </row>
    <row r="6" spans="3:5" ht="18" x14ac:dyDescent="0.25">
      <c r="C6" s="1" t="s">
        <v>48</v>
      </c>
      <c r="D6" s="1">
        <f>SUM(List1!D48,List1!D98)</f>
        <v>5</v>
      </c>
      <c r="E6" s="1">
        <f>SUM(List1!E98)</f>
        <v>1</v>
      </c>
    </row>
    <row r="7" spans="3:5" ht="18" x14ac:dyDescent="0.25">
      <c r="C7" s="1" t="s">
        <v>5</v>
      </c>
      <c r="D7" s="1">
        <f>SUM(List1!D49,List1!D69,List1!D79,List1!D99,List1!D106,List1!D132)</f>
        <v>12</v>
      </c>
      <c r="E7" s="1">
        <f>SUM(List1!E49,List1!E69,List1!E79,List1!E99,List1!E106)</f>
        <v>6</v>
      </c>
    </row>
    <row r="8" spans="3:5" ht="18" x14ac:dyDescent="0.35">
      <c r="C8" s="3" t="s">
        <v>49</v>
      </c>
      <c r="D8" s="4">
        <f>SUM(List1!D22,List1!D60,List1!D68)</f>
        <v>3</v>
      </c>
      <c r="E8" s="14">
        <v>0</v>
      </c>
    </row>
    <row r="9" spans="3:5" x14ac:dyDescent="0.25">
      <c r="C9" s="1" t="s">
        <v>6</v>
      </c>
      <c r="D9" s="1">
        <f>SUM(List1!D34,List1!D50,List1!D61,List1!D113,List1!D125,List1!D133)</f>
        <v>27</v>
      </c>
      <c r="E9" s="1">
        <f>SUM(List1!E34,List1!E50,List1!E113,List1!E125)</f>
        <v>9</v>
      </c>
    </row>
    <row r="10" spans="3:5" x14ac:dyDescent="0.25">
      <c r="C10" s="1" t="s">
        <v>7</v>
      </c>
      <c r="D10" s="1">
        <f>SUM(List1!D5,List1!D23,List1!D51,List1!D62,List1!D70,List1!D88,List1!D100,List1!D107,List1!D126,List1!D134,List1!D147,List1!D167)</f>
        <v>57</v>
      </c>
      <c r="E10" s="1">
        <f>SUM(List1!E5,List1!E23,List1!E51,List1!E62,List1!E70,List1!E88,List1!E100,List1!E107,List1!E126,List1!E134,List1!E147,List1!E167)</f>
        <v>27</v>
      </c>
    </row>
    <row r="11" spans="3:5" x14ac:dyDescent="0.25">
      <c r="C11" s="1" t="s">
        <v>8</v>
      </c>
      <c r="D11" s="1">
        <f>SUM(List1!D6,List1!D29,List1!D43,List1!D52,List1!D63,List1!D71,List1!D76,List1!D80,List1!D108,List1!D114,List1!D127,List1!D135,List1!D141,List1!D148,List1!D153,List1!D168,List1!D176,List1!D180,List1!D184)</f>
        <v>105</v>
      </c>
      <c r="E11" s="1">
        <f>SUM(List1!E29,List1!E43,List1!E52,List1!E63,List1!E71,List1!E80,List1!E108,List1!E114,List1!E127,List1!E135,List1!E141,List1!E148,List1!E153,List1!E168,List1!E176,List1!E184)</f>
        <v>43</v>
      </c>
    </row>
    <row r="12" spans="3:5" x14ac:dyDescent="0.25">
      <c r="C12" s="1" t="s">
        <v>10</v>
      </c>
      <c r="D12" s="1">
        <f>SUM(List1!D24,List1!D53,List1!D64,List1!D72,List1!D82,List1!D92,List1!D109,List1!D119,List1!D128,List1!D136,List1!D142,List1!D149,List1!D154,List1!D159,List1!D163,List1!D181,List1!D185)</f>
        <v>101</v>
      </c>
      <c r="E12" s="1">
        <f>SUM(List1!E24,List1!E53,List1!E72,List1!E82,List1!E109,List1!E119,List1!E128,List1!E136,List1!E142,List1!E149,List1!E154,List1!E159,List1!E163,List1!E185)</f>
        <v>33</v>
      </c>
    </row>
    <row r="13" spans="3:5" x14ac:dyDescent="0.25">
      <c r="C13" s="1" t="s">
        <v>3</v>
      </c>
      <c r="D13" s="1">
        <f>SUM(List1!D7,List1!D13,List1!D15,List1!D30,List1!D35,List1!D39,List1!D44,List1!D54,List1!D83,List1!D101,List1!D115,List1!D120,List1!D129,List1!D143,List1!D155,List1!D160,List1!D164,List1!D169,List1!D172,List1!D177,List1!D182,List1!D186)</f>
        <v>89</v>
      </c>
      <c r="E13" s="1">
        <f>SUM(List1!E7,List1!E15,List1!E30,List1!E35,List1!E39,List1!E44,List1!E54,List1!E83,List1!E101,List1!E115,List1!E129,List1!E143,List1!E160,List1!E169)</f>
        <v>31</v>
      </c>
    </row>
    <row r="14" spans="3:5" x14ac:dyDescent="0.25">
      <c r="C14" s="4" t="s">
        <v>29</v>
      </c>
      <c r="D14" s="4">
        <f>SUM(List1!D81)</f>
        <v>2</v>
      </c>
      <c r="E14" s="4">
        <f>SUM(List1!E81)</f>
        <v>1</v>
      </c>
    </row>
    <row r="15" spans="3:5" x14ac:dyDescent="0.25">
      <c r="C15" s="2" t="s">
        <v>11</v>
      </c>
      <c r="D15" s="2">
        <f>SUM(List1!D8,List1!D55,List1!D89,List1!D102)</f>
        <v>8</v>
      </c>
      <c r="E15" s="2">
        <f>SUM(List1!E8,List1!E55,List1!E89,List1!E102)</f>
        <v>5</v>
      </c>
    </row>
    <row r="16" spans="3:5" x14ac:dyDescent="0.25">
      <c r="C16" s="3" t="s">
        <v>12</v>
      </c>
      <c r="D16" s="3">
        <f>SUM(List1!D56,List1!D84,List1!D137)</f>
        <v>5</v>
      </c>
      <c r="E16" s="3">
        <f>SUM(List1!E56,List1!E84,List1!E137)</f>
        <v>4</v>
      </c>
    </row>
    <row r="17" spans="3:5" x14ac:dyDescent="0.25">
      <c r="C17" s="2" t="s">
        <v>13</v>
      </c>
      <c r="D17" s="2">
        <f>SUM(List1!D10,List1!D16,List1!D19,List1!D26,List1!D31,List1!D36,List1!D40,List1!D45,List1!D57,List1!D65,List1!D73,List1!D77,List1!D93,List1!D103,List1!D110,List1!D116,List1!D121,List1!D130,List1!D138,List1!D144,List1!D150,List1!D156,List1!D173,List1!D178,List1!D187)</f>
        <v>150</v>
      </c>
      <c r="E17" s="2">
        <f>SUM(List1!E10,List1!E16,List1!E19,List1!E26,List1!E31,List1!E36,List1!E40,List1!E45,List1!E57,List1!E65,List1!E77,List1!E90,List1!E103,List1!E110,List1!E116,List1!E121,List1!E130,List1!E138,List1!E144,List1!E150,List1!E156,List1!E187)</f>
        <v>73</v>
      </c>
    </row>
    <row r="18" spans="3:5" x14ac:dyDescent="0.25">
      <c r="C18" s="1" t="s">
        <v>14</v>
      </c>
      <c r="D18" s="1">
        <f>SUM(List1!D11,List1!D17,List1!D20,List1!D27,List1!D32,List1!D37,List1!D41,List1!D46,List1!D58,List1!D66,List1!D74,List1!D86,List1!D90,List1!D94,List1!D104,List1!D111,List1!D117,List1!D122,List1!D139,List1!D145,List1!D151,List1!D157,List1!D161,List1!D165,List1!D170,List1!D174)</f>
        <v>347</v>
      </c>
      <c r="E18" s="1">
        <f>SUM(List1!E11,List1!E17,List1!E20,List1!E27,List1!E32,List1!E37,List1!E41,List1!E46,List1!E58,List1!E66,List1!E74,List1!E86,List1!E90,List1!E94,List1!E104,List1!E111,List1!E117,List1!E122,List1!E139,List1!E145,List1!E151,List1!E157,List1!E161,List1!E165,List1!E170,List1!E174)</f>
        <v>141</v>
      </c>
    </row>
    <row r="19" spans="3:5" x14ac:dyDescent="0.25">
      <c r="C19" s="4" t="s">
        <v>15</v>
      </c>
      <c r="D19" s="4">
        <f>SUM(List1!D9,List1!D25,List1!D85)</f>
        <v>4</v>
      </c>
      <c r="E19" s="4">
        <f>SUM(List1!E9,List1!E25,List1!E85)</f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rasponi</vt:lpstr>
      </vt:variant>
      <vt:variant>
        <vt:i4>1</vt:i4>
      </vt:variant>
    </vt:vector>
  </HeadingPairs>
  <TitlesOfParts>
    <vt:vector size="3" baseType="lpstr">
      <vt:lpstr>List1</vt:lpstr>
      <vt:lpstr>List2</vt:lpstr>
      <vt:lpstr>List1!Ispis_naslova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 Zaro</dc:creator>
  <cp:lastModifiedBy>Marin Zaro</cp:lastModifiedBy>
  <cp:lastPrinted>2026-08-03T08:27:46Z</cp:lastPrinted>
  <dcterms:created xsi:type="dcterms:W3CDTF">2026-07-06T07:25:06Z</dcterms:created>
  <dcterms:modified xsi:type="dcterms:W3CDTF">2026-08-03T08:30:48Z</dcterms:modified>
</cp:coreProperties>
</file>