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gsrv03\pg\NabavaPN\2025-POZIVNI NATJEČAJI\496-2025 MEHANIZACIJA - Zimske gume\"/>
    </mc:Choice>
  </mc:AlternateContent>
  <bookViews>
    <workbookView xWindow="240" yWindow="330" windowWidth="20115" windowHeight="7365" activeTab="1"/>
  </bookViews>
  <sheets>
    <sheet name="osobna vozila" sheetId="1" r:id="rId1"/>
    <sheet name="laka dostavna i teretna vozila" sheetId="2" r:id="rId2"/>
    <sheet name="List3" sheetId="3" r:id="rId3"/>
  </sheets>
  <definedNames>
    <definedName name="_xlnm.Print_Area" localSheetId="1">'laka dostavna i teretna vozila'!$B$1:$M$65</definedName>
    <definedName name="_xlnm.Print_Area" localSheetId="0">'osobna vozila'!$B$1:$L$45</definedName>
  </definedNames>
  <calcPr calcId="152511"/>
</workbook>
</file>

<file path=xl/calcChain.xml><?xml version="1.0" encoding="utf-8"?>
<calcChain xmlns="http://schemas.openxmlformats.org/spreadsheetml/2006/main">
  <c r="L38" i="1" l="1"/>
  <c r="L37" i="1"/>
  <c r="L36" i="1"/>
  <c r="L35" i="1"/>
  <c r="F36" i="1"/>
  <c r="F33" i="1"/>
  <c r="F34" i="1"/>
  <c r="F35" i="1"/>
  <c r="F32" i="1"/>
  <c r="F25" i="1"/>
  <c r="F28" i="1" s="1"/>
  <c r="F26" i="1"/>
  <c r="F27" i="1"/>
  <c r="F24" i="1"/>
  <c r="L11" i="1"/>
  <c r="L12" i="1"/>
  <c r="L13" i="1"/>
  <c r="L14" i="1"/>
  <c r="L17" i="1" s="1"/>
  <c r="L18" i="1" s="1"/>
  <c r="L15" i="1"/>
  <c r="L16" i="1"/>
  <c r="L10" i="1"/>
  <c r="K57" i="2"/>
  <c r="K56" i="2"/>
  <c r="K55" i="2"/>
  <c r="F55" i="2"/>
  <c r="F50" i="2"/>
  <c r="F46" i="2"/>
  <c r="F47" i="2"/>
  <c r="F48" i="2"/>
  <c r="F49" i="2"/>
  <c r="F45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9" i="2"/>
  <c r="L40" i="2" l="1"/>
  <c r="L41" i="2" s="1"/>
  <c r="F56" i="2"/>
  <c r="F57" i="2"/>
  <c r="F58" i="2"/>
  <c r="F59" i="2"/>
  <c r="F60" i="2" l="1"/>
  <c r="K58" i="2" l="1"/>
</calcChain>
</file>

<file path=xl/sharedStrings.xml><?xml version="1.0" encoding="utf-8"?>
<sst xmlns="http://schemas.openxmlformats.org/spreadsheetml/2006/main" count="181" uniqueCount="122">
  <si>
    <t>Grupa I.-osobna vozila</t>
  </si>
  <si>
    <t>Dimenzija gume</t>
  </si>
  <si>
    <t>Količina</t>
  </si>
  <si>
    <t>Namjena</t>
  </si>
  <si>
    <t>Indeks  brzine</t>
  </si>
  <si>
    <t>Tip vozila</t>
  </si>
  <si>
    <t>Buka</t>
  </si>
  <si>
    <t>Prianjanje na mokroj podlozi</t>
  </si>
  <si>
    <t>Marka i tip gume koja se nudi</t>
  </si>
  <si>
    <t>Jed.cijena bez PDV-a</t>
  </si>
  <si>
    <t>Ukupna cijena bez PDV-a</t>
  </si>
  <si>
    <t>185/65 R 15</t>
  </si>
  <si>
    <t>Citroen C3, Hyundai i30, Fiat Doblo.</t>
  </si>
  <si>
    <t>4x4</t>
  </si>
  <si>
    <t>195/65 R 15</t>
  </si>
  <si>
    <t>Citroen Berlingo, Citroen C4</t>
  </si>
  <si>
    <t>205/55 R 16</t>
  </si>
  <si>
    <t>205/65 R 15</t>
  </si>
  <si>
    <t>Citroen Berlingo</t>
  </si>
  <si>
    <t>215/55 R 16</t>
  </si>
  <si>
    <t>Citroen C 5</t>
  </si>
  <si>
    <t>Ukupno:</t>
  </si>
  <si>
    <t>Ukupno bez PDV-a</t>
  </si>
  <si>
    <t>Ukupno sa PDV-om</t>
  </si>
  <si>
    <t>Fiat Doblo Cargo</t>
  </si>
  <si>
    <t>185/75 R 16C</t>
  </si>
  <si>
    <t>Ford Transit Bus</t>
  </si>
  <si>
    <t>195/60 R 16 C</t>
  </si>
  <si>
    <t>Fiat Doblo 1.6 mjet</t>
  </si>
  <si>
    <t>195/75 R 16 C</t>
  </si>
  <si>
    <t>Iveco Daily  35C 15 D</t>
  </si>
  <si>
    <t>205/65 R 16 C</t>
  </si>
  <si>
    <t>Opel Vivaro</t>
  </si>
  <si>
    <t>205/65 R 15 C</t>
  </si>
  <si>
    <t>Transporter T4</t>
  </si>
  <si>
    <t>Iveco Daily 35S 14C</t>
  </si>
  <si>
    <t>215/65 R 16 C</t>
  </si>
  <si>
    <t>Transporter T 5</t>
  </si>
  <si>
    <t>225/70 R 15 C</t>
  </si>
  <si>
    <t xml:space="preserve"> </t>
  </si>
  <si>
    <t>Fiat Ducato, LT-35</t>
  </si>
  <si>
    <t>225/75 R 16 C</t>
  </si>
  <si>
    <t>235/65 R 16C</t>
  </si>
  <si>
    <t>315/80 R 22,5</t>
  </si>
  <si>
    <t>MAN TGA 310</t>
  </si>
  <si>
    <t>Usluga (demontaža-montaža-balansiranje)</t>
  </si>
  <si>
    <t>Dimenzija naplatka (col )</t>
  </si>
  <si>
    <t>Kom</t>
  </si>
  <si>
    <t>Usluga popravka guma</t>
  </si>
  <si>
    <t>Gume</t>
  </si>
  <si>
    <t>Usluga montaže</t>
  </si>
  <si>
    <t>Popravak guma</t>
  </si>
  <si>
    <t>Tablica</t>
  </si>
  <si>
    <t>Cijena bez PDV-a</t>
  </si>
  <si>
    <t>Rekapitulacija</t>
  </si>
  <si>
    <t>Kom.</t>
  </si>
  <si>
    <t>225/55 R 17</t>
  </si>
  <si>
    <t>185/65 R 15C</t>
  </si>
  <si>
    <t>&lt;72dB</t>
  </si>
  <si>
    <t>min.B koeficjent</t>
  </si>
  <si>
    <t>195/70 R 15C</t>
  </si>
  <si>
    <t>215/70 R 15 C</t>
  </si>
  <si>
    <t xml:space="preserve">Citroen Jumper </t>
  </si>
  <si>
    <t>Hyundai H1</t>
  </si>
  <si>
    <t>Jedinična cijena bez PDV-a</t>
  </si>
  <si>
    <t>Ukupna cijena bez 
PDV-a</t>
  </si>
  <si>
    <t>Ukupna cijena bez
 PDV-a</t>
  </si>
  <si>
    <t>Red.br.</t>
  </si>
  <si>
    <t>GUME</t>
  </si>
  <si>
    <t>Dimenzija naplatka
 (col )</t>
  </si>
  <si>
    <t>Sastavio:
________________
Alen Sušanj</t>
  </si>
  <si>
    <t>Pružne građevine d.o.o</t>
  </si>
  <si>
    <t>PP Mehanizacija</t>
  </si>
  <si>
    <t>Jed.cijena bez
 PDV-a</t>
  </si>
  <si>
    <t xml:space="preserve">Ispunio: 
______________________
</t>
  </si>
  <si>
    <t>Red. br.</t>
  </si>
  <si>
    <t xml:space="preserve">Ispunio: 
____________________
</t>
  </si>
  <si>
    <t>min T</t>
  </si>
  <si>
    <t xml:space="preserve"> min R</t>
  </si>
  <si>
    <t>Ford Transit kombi</t>
  </si>
  <si>
    <t>215/70 R 16 C</t>
  </si>
  <si>
    <t>Usluga popravka guma sa montažom i balansiranjem</t>
  </si>
  <si>
    <t>215/65 R 15 C</t>
  </si>
  <si>
    <t>zračnica</t>
  </si>
  <si>
    <t>Sastavio:
____________________
Alen Sušanj</t>
  </si>
  <si>
    <t>Grupa II- Laka dostavna i tertna vozila</t>
  </si>
  <si>
    <t>215/75 R16 C</t>
  </si>
  <si>
    <t>Citroen Jumper</t>
  </si>
  <si>
    <t>225/75 R 17,5</t>
  </si>
  <si>
    <t>UPRAVLJAČKE</t>
  </si>
  <si>
    <t xml:space="preserve">EURO CARGO ML 120 </t>
  </si>
  <si>
    <t>&lt;75dB</t>
  </si>
  <si>
    <t>min.C koeficjent</t>
  </si>
  <si>
    <t>POGONSKE</t>
  </si>
  <si>
    <t>Kiper-misker</t>
  </si>
  <si>
    <t>385/65 R 22.5</t>
  </si>
  <si>
    <t>man 26.440</t>
  </si>
  <si>
    <t>12/R 22.5</t>
  </si>
  <si>
    <t>Mercedes Axor</t>
  </si>
  <si>
    <t>265/70 R 19,5</t>
  </si>
  <si>
    <t>13/R 22.5</t>
  </si>
  <si>
    <t>Iveco eurotracker</t>
  </si>
  <si>
    <t>235/75 R17.5</t>
  </si>
  <si>
    <t>Kormoran-ili ekvivalent</t>
  </si>
  <si>
    <t>Labudica swartzmuller</t>
  </si>
  <si>
    <t>traženo</t>
  </si>
  <si>
    <t xml:space="preserve">     Ugovorene količine će se isporučivati i montirati sukcesivno, prema iskazanim potrebama korisnika unutar Republike Hrvatske.: 
     Zagreb, Ogulin, Karlovac, Gospić, Knin, Split, Vinkovci, Rijeka, Osijek, Daruvar, Slavonski Brod, Koprivnica, Varaždin, Pazin, 
     Zadar, Šibenik, Ploče, Metković 
     Način aktivacije potreba usuglasiti će se naknadno.
     Narudžbenica / ugovor  će se smatrati važećom do financijskog iscrpljenja.
     Ventile na naplatcima mjenjati prema potrebi uz suglasnost korisnika vozila, te kod zamjene guma upisati kilometražu vozila,
     štampano ime i prezime uz potpis osobe koja je dovela i preuzela vozilo.
</t>
  </si>
  <si>
    <t>Jed. cijena bez PDV-a</t>
  </si>
  <si>
    <t xml:space="preserve">    Ugovorene količine će se isporučivati i montirati sukcesivno, prema iskazanim potrebama korisnika unutar RepublikecHrvatske.: 
    Ogulin, Karlovac, Gospić, Knin, Split, Vinkovci, Rijeka, Osijek, Daruvar, Slavonski Brod, Koprivnica, Varaždin, Pazin, Zadar,    
    Šibenik, Ploče, Metković.
    Način aktivacije potreba usuglasiti će se naknadno.
    Narudžbenica / ugovor  će se smatrati važećom do financijskog iscrpljenja.
    Ventile na naplatcima mjenjati prema potrebi uz suglasnost korisnika vozila, te kod zamjene guma upisati kilometražu vozila, 
    štampano ime i prezime uz potpis osobe koja je dovela i preuzela vozilo.
</t>
  </si>
  <si>
    <t>185/ R 14 C</t>
  </si>
  <si>
    <t>100/102</t>
  </si>
  <si>
    <t>PRIKOLICA</t>
  </si>
  <si>
    <t>min B</t>
  </si>
  <si>
    <t>225/65 R 16 C</t>
  </si>
  <si>
    <t>VW Crafter/ Ford Tranizit</t>
  </si>
  <si>
    <t>Dimenzija naplatka 
(col )</t>
  </si>
  <si>
    <t>Citroen C 4</t>
  </si>
  <si>
    <t>205/60 R 16</t>
  </si>
  <si>
    <t>Fiat Doblo</t>
  </si>
  <si>
    <t>&lt;70</t>
  </si>
  <si>
    <t>Potrebe za zimskim auto gumama za 2025./2026. godinu</t>
  </si>
  <si>
    <t>Potrebe za zimskim auto gumama za 2025./2026. godinu.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</si>
</sst>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 style="double">
        <color auto="1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 style="double">
        <color auto="1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2" fillId="2" borderId="0" applyNumberFormat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NumberFormat="1" applyFont="1" applyFill="1" applyBorder="1" applyAlignment="1" applyProtection="1"/>
    <xf numFmtId="4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Border="1" applyAlignment="1" applyProtection="1">
      <alignment horizontal="center" vertical="center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  <protection hidden="1"/>
    </xf>
    <xf numFmtId="0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4" fillId="0" borderId="0" xfId="0" applyFont="1" applyBorder="1"/>
    <xf numFmtId="0" fontId="7" fillId="0" borderId="11" xfId="0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0" fontId="20" fillId="0" borderId="0" xfId="0" applyFont="1"/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top" wrapText="1"/>
    </xf>
    <xf numFmtId="0" fontId="7" fillId="0" borderId="14" xfId="0" applyFont="1" applyBorder="1" applyAlignment="1">
      <alignment horizontal="center" vertical="center"/>
    </xf>
    <xf numFmtId="4" fontId="14" fillId="0" borderId="0" xfId="0" applyNumberFormat="1" applyFont="1"/>
    <xf numFmtId="4" fontId="1" fillId="0" borderId="0" xfId="0" applyNumberFormat="1" applyFont="1" applyAlignment="1">
      <alignment vertical="top" wrapText="1"/>
    </xf>
    <xf numFmtId="0" fontId="7" fillId="3" borderId="2" xfId="0" applyNumberFormat="1" applyFont="1" applyFill="1" applyBorder="1" applyAlignment="1" applyProtection="1">
      <alignment horizontal="center" vertical="center"/>
      <protection hidden="1"/>
    </xf>
    <xf numFmtId="0" fontId="7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</xf>
    <xf numFmtId="0" fontId="14" fillId="3" borderId="0" xfId="0" applyFont="1" applyFill="1"/>
    <xf numFmtId="0" fontId="6" fillId="3" borderId="2" xfId="1" applyNumberFormat="1" applyFont="1" applyFill="1" applyBorder="1" applyAlignment="1" applyProtection="1">
      <alignment horizontal="center" vertical="center"/>
      <protection locked="0"/>
    </xf>
    <xf numFmtId="0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0" xfId="0" applyFont="1" applyFill="1"/>
    <xf numFmtId="0" fontId="6" fillId="3" borderId="7" xfId="0" applyNumberFormat="1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3" fillId="3" borderId="0" xfId="0" applyFont="1" applyFill="1"/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9" xfId="0" applyNumberFormat="1" applyFont="1" applyFill="1" applyBorder="1" applyAlignment="1" applyProtection="1">
      <alignment horizontal="center" vertical="center"/>
    </xf>
    <xf numFmtId="4" fontId="14" fillId="0" borderId="0" xfId="0" applyNumberFormat="1" applyFont="1" applyBorder="1"/>
    <xf numFmtId="0" fontId="23" fillId="3" borderId="0" xfId="0" applyFont="1" applyFill="1"/>
    <xf numFmtId="0" fontId="6" fillId="3" borderId="24" xfId="0" applyNumberFormat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NumberFormat="1" applyFont="1" applyFill="1" applyBorder="1" applyAlignment="1" applyProtection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4" fontId="7" fillId="0" borderId="13" xfId="0" applyNumberFormat="1" applyFont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49" fontId="5" fillId="3" borderId="5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/>
    </xf>
    <xf numFmtId="4" fontId="7" fillId="3" borderId="7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/>
      <protection locked="0"/>
    </xf>
    <xf numFmtId="49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/>
    </xf>
    <xf numFmtId="4" fontId="18" fillId="0" borderId="27" xfId="0" applyNumberFormat="1" applyFont="1" applyFill="1" applyBorder="1" applyAlignment="1" applyProtection="1">
      <alignment horizontal="center" vertical="center"/>
    </xf>
    <xf numFmtId="0" fontId="6" fillId="3" borderId="9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14" fillId="0" borderId="20" xfId="0" applyFont="1" applyBorder="1" applyAlignment="1"/>
    <xf numFmtId="0" fontId="14" fillId="0" borderId="0" xfId="0" applyFont="1" applyAlignment="1"/>
    <xf numFmtId="0" fontId="6" fillId="0" borderId="2" xfId="1" applyNumberFormat="1" applyFont="1" applyFill="1" applyBorder="1" applyAlignment="1" applyProtection="1">
      <alignment horizontal="center" vertical="center"/>
      <protection locked="0"/>
    </xf>
    <xf numFmtId="4" fontId="18" fillId="0" borderId="20" xfId="0" applyNumberFormat="1" applyFont="1" applyFill="1" applyBorder="1" applyAlignment="1" applyProtection="1"/>
    <xf numFmtId="0" fontId="7" fillId="3" borderId="2" xfId="0" applyNumberFormat="1" applyFont="1" applyFill="1" applyBorder="1" applyAlignment="1">
      <alignment horizontal="center" vertical="center"/>
    </xf>
    <xf numFmtId="0" fontId="23" fillId="3" borderId="6" xfId="0" applyFont="1" applyFill="1" applyBorder="1" applyAlignment="1"/>
    <xf numFmtId="0" fontId="23" fillId="3" borderId="8" xfId="0" applyFont="1" applyFill="1" applyBorder="1" applyAlignment="1"/>
    <xf numFmtId="0" fontId="7" fillId="3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top" wrapText="1"/>
    </xf>
    <xf numFmtId="4" fontId="7" fillId="3" borderId="18" xfId="0" applyNumberFormat="1" applyFont="1" applyFill="1" applyBorder="1" applyAlignment="1">
      <alignment horizontal="center" vertical="center"/>
    </xf>
    <xf numFmtId="4" fontId="7" fillId="3" borderId="19" xfId="0" applyNumberFormat="1" applyFont="1" applyFill="1" applyBorder="1" applyAlignment="1">
      <alignment horizontal="center" vertical="center"/>
    </xf>
    <xf numFmtId="4" fontId="7" fillId="3" borderId="16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21" fillId="0" borderId="0" xfId="0" applyNumberFormat="1" applyFont="1" applyFill="1" applyBorder="1" applyAlignment="1" applyProtection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7" fillId="3" borderId="21" xfId="0" applyNumberFormat="1" applyFont="1" applyFill="1" applyBorder="1" applyAlignment="1">
      <alignment horizontal="center" vertical="center"/>
    </xf>
    <xf numFmtId="4" fontId="7" fillId="3" borderId="22" xfId="0" applyNumberFormat="1" applyFont="1" applyFill="1" applyBorder="1" applyAlignment="1">
      <alignment horizontal="center" vertical="center"/>
    </xf>
    <xf numFmtId="4" fontId="7" fillId="3" borderId="23" xfId="0" applyNumberFormat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7" fillId="0" borderId="8" xfId="0" applyNumberFormat="1" applyFont="1" applyBorder="1" applyAlignment="1" applyProtection="1">
      <alignment horizontal="center" vertical="center"/>
      <protection hidden="1"/>
    </xf>
    <xf numFmtId="0" fontId="7" fillId="0" borderId="11" xfId="0" applyNumberFormat="1" applyFont="1" applyBorder="1" applyAlignment="1" applyProtection="1">
      <alignment horizontal="center" vertical="center"/>
      <protection hidden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11" xfId="0" applyNumberFormat="1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26" fillId="3" borderId="6" xfId="0" applyNumberFormat="1" applyFont="1" applyFill="1" applyBorder="1" applyAlignment="1" applyProtection="1">
      <alignment horizontal="center" vertical="center"/>
    </xf>
    <xf numFmtId="0" fontId="26" fillId="3" borderId="8" xfId="0" applyNumberFormat="1" applyFont="1" applyFill="1" applyBorder="1" applyAlignment="1" applyProtection="1">
      <alignment horizontal="center" vertical="center"/>
    </xf>
    <xf numFmtId="0" fontId="26" fillId="3" borderId="11" xfId="0" applyNumberFormat="1" applyFont="1" applyFill="1" applyBorder="1" applyAlignment="1" applyProtection="1">
      <alignment horizontal="center" vertical="center"/>
    </xf>
    <xf numFmtId="0" fontId="26" fillId="3" borderId="5" xfId="0" applyNumberFormat="1" applyFont="1" applyFill="1" applyBorder="1" applyAlignment="1" applyProtection="1">
      <alignment horizontal="center" vertical="center" wrapText="1"/>
    </xf>
    <xf numFmtId="0" fontId="26" fillId="3" borderId="7" xfId="0" applyNumberFormat="1" applyFont="1" applyFill="1" applyBorder="1" applyAlignment="1" applyProtection="1">
      <alignment horizontal="center" vertical="center" wrapText="1"/>
    </xf>
    <xf numFmtId="0" fontId="26" fillId="3" borderId="10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6" fillId="3" borderId="9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25" fillId="3" borderId="8" xfId="0" applyNumberFormat="1" applyFont="1" applyFill="1" applyBorder="1" applyAlignment="1" applyProtection="1">
      <alignment horizontal="center" vertical="center"/>
    </xf>
    <xf numFmtId="0" fontId="25" fillId="3" borderId="11" xfId="0" applyNumberFormat="1" applyFont="1" applyFill="1" applyBorder="1" applyAlignment="1" applyProtection="1">
      <alignment horizontal="center" vertical="center"/>
    </xf>
    <xf numFmtId="0" fontId="25" fillId="3" borderId="8" xfId="0" applyNumberFormat="1" applyFont="1" applyFill="1" applyBorder="1" applyAlignment="1" applyProtection="1">
      <alignment horizontal="center" vertical="center" wrapText="1"/>
    </xf>
    <xf numFmtId="0" fontId="25" fillId="3" borderId="11" xfId="0" applyNumberFormat="1" applyFont="1" applyFill="1" applyBorder="1" applyAlignment="1" applyProtection="1">
      <alignment horizontal="center" vertical="center" wrapText="1"/>
    </xf>
    <xf numFmtId="0" fontId="25" fillId="3" borderId="6" xfId="0" applyNumberFormat="1" applyFont="1" applyFill="1" applyBorder="1" applyAlignment="1" applyProtection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</cellXfs>
  <cellStyles count="5">
    <cellStyle name="Dobro 2" xfId="4"/>
    <cellStyle name="Normalno" xfId="0" builtinId="0"/>
    <cellStyle name="Normalno 2" xfId="2"/>
    <cellStyle name="Normalno 3" xfId="3"/>
    <cellStyle name="Normalno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5"/>
  <sheetViews>
    <sheetView zoomScale="80" zoomScaleNormal="80" workbookViewId="0">
      <selection activeCell="F28" sqref="F28"/>
    </sheetView>
  </sheetViews>
  <sheetFormatPr defaultColWidth="9.140625" defaultRowHeight="14.25" x14ac:dyDescent="0.2"/>
  <cols>
    <col min="1" max="1" width="9.140625" style="6"/>
    <col min="2" max="2" width="9" style="6" customWidth="1"/>
    <col min="3" max="3" width="26.42578125" style="6" customWidth="1"/>
    <col min="4" max="4" width="13.140625" style="6" customWidth="1"/>
    <col min="5" max="5" width="19" style="6" customWidth="1"/>
    <col min="6" max="6" width="18.140625" style="6" customWidth="1"/>
    <col min="7" max="7" width="46.5703125" style="6" customWidth="1"/>
    <col min="8" max="8" width="17.42578125" style="6" customWidth="1"/>
    <col min="9" max="9" width="17" style="6" customWidth="1"/>
    <col min="10" max="10" width="23" style="6" customWidth="1"/>
    <col min="11" max="11" width="17.28515625" style="6" customWidth="1"/>
    <col min="12" max="12" width="29.85546875" style="6" customWidth="1"/>
    <col min="13" max="13" width="9.140625" style="6"/>
    <col min="14" max="14" width="11.85546875" style="6" customWidth="1"/>
    <col min="15" max="16384" width="9.140625" style="6"/>
  </cols>
  <sheetData>
    <row r="1" spans="2:23" ht="23.25" x14ac:dyDescent="0.35">
      <c r="B1" s="4" t="s">
        <v>71</v>
      </c>
      <c r="C1" s="5"/>
      <c r="D1" s="47"/>
      <c r="E1" s="47"/>
    </row>
    <row r="2" spans="2:23" ht="23.25" x14ac:dyDescent="0.35">
      <c r="B2" s="4" t="s">
        <v>72</v>
      </c>
      <c r="C2" s="5"/>
      <c r="D2" s="47"/>
      <c r="E2" s="47"/>
    </row>
    <row r="4" spans="2:23" ht="20.25" x14ac:dyDescent="0.3">
      <c r="B4" s="145" t="s">
        <v>120</v>
      </c>
      <c r="C4" s="145"/>
      <c r="D4" s="145"/>
      <c r="E4" s="145"/>
      <c r="F4" s="145"/>
    </row>
    <row r="5" spans="2:23" ht="20.25" x14ac:dyDescent="0.3">
      <c r="B5" s="146" t="s">
        <v>0</v>
      </c>
      <c r="C5" s="146"/>
      <c r="D5" s="48"/>
      <c r="E5" s="49"/>
      <c r="F5" s="48"/>
    </row>
    <row r="6" spans="2:23" x14ac:dyDescent="0.2">
      <c r="B6" s="25"/>
      <c r="H6" s="25"/>
      <c r="I6" s="25"/>
      <c r="J6" s="25"/>
      <c r="K6" s="26"/>
      <c r="L6" s="26"/>
      <c r="M6" s="26"/>
      <c r="N6" s="25"/>
    </row>
    <row r="7" spans="2:23" ht="15" thickBot="1" x14ac:dyDescent="0.25">
      <c r="B7" s="25"/>
      <c r="H7" s="25"/>
      <c r="I7" s="27"/>
      <c r="J7" s="25"/>
      <c r="K7" s="26"/>
      <c r="L7" s="26"/>
      <c r="M7" s="26"/>
      <c r="N7" s="25"/>
    </row>
    <row r="8" spans="2:23" ht="19.5" customHeight="1" thickTop="1" thickBot="1" x14ac:dyDescent="0.25">
      <c r="B8" s="147" t="s">
        <v>68</v>
      </c>
      <c r="C8" s="148"/>
      <c r="D8" s="148"/>
      <c r="E8" s="148"/>
      <c r="F8" s="148"/>
      <c r="G8" s="148"/>
      <c r="H8" s="148"/>
      <c r="I8" s="148"/>
      <c r="J8" s="148"/>
      <c r="K8" s="148"/>
      <c r="L8" s="149"/>
      <c r="M8" s="26"/>
      <c r="N8" s="25"/>
    </row>
    <row r="9" spans="2:23" ht="45.75" customHeight="1" thickTop="1" thickBot="1" x14ac:dyDescent="0.25">
      <c r="B9" s="28" t="s">
        <v>67</v>
      </c>
      <c r="C9" s="28" t="s">
        <v>1</v>
      </c>
      <c r="D9" s="28" t="s">
        <v>2</v>
      </c>
      <c r="E9" s="28" t="s">
        <v>3</v>
      </c>
      <c r="F9" s="50" t="s">
        <v>4</v>
      </c>
      <c r="G9" s="28" t="s">
        <v>5</v>
      </c>
      <c r="H9" s="28" t="s">
        <v>6</v>
      </c>
      <c r="I9" s="50" t="s">
        <v>7</v>
      </c>
      <c r="J9" s="50" t="s">
        <v>8</v>
      </c>
      <c r="K9" s="51" t="s">
        <v>9</v>
      </c>
      <c r="L9" s="51" t="s">
        <v>10</v>
      </c>
      <c r="M9" s="124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2:23" s="60" customFormat="1" ht="24.95" customHeight="1" thickTop="1" thickBot="1" x14ac:dyDescent="0.25">
      <c r="B10" s="56">
        <v>2</v>
      </c>
      <c r="C10" s="61" t="s">
        <v>11</v>
      </c>
      <c r="D10" s="123">
        <v>16</v>
      </c>
      <c r="E10" s="57"/>
      <c r="F10" s="128"/>
      <c r="G10" s="57" t="s">
        <v>12</v>
      </c>
      <c r="H10" s="154" t="s">
        <v>119</v>
      </c>
      <c r="I10" s="164" t="s">
        <v>112</v>
      </c>
      <c r="J10" s="58"/>
      <c r="K10" s="59"/>
      <c r="L10" s="59">
        <f>(D10*K10)</f>
        <v>0</v>
      </c>
      <c r="M10" s="124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2:23" s="60" customFormat="1" ht="24.95" customHeight="1" thickTop="1" thickBot="1" x14ac:dyDescent="0.25">
      <c r="B11" s="56">
        <v>5</v>
      </c>
      <c r="C11" s="61" t="s">
        <v>14</v>
      </c>
      <c r="D11" s="123">
        <v>32</v>
      </c>
      <c r="E11" s="57"/>
      <c r="F11" s="159" t="s">
        <v>77</v>
      </c>
      <c r="G11" s="57" t="s">
        <v>15</v>
      </c>
      <c r="H11" s="154"/>
      <c r="I11" s="165"/>
      <c r="J11" s="58"/>
      <c r="K11" s="59"/>
      <c r="L11" s="59">
        <f t="shared" ref="L11:L17" si="0">(D11*K11)</f>
        <v>0</v>
      </c>
      <c r="M11" s="124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2:23" s="60" customFormat="1" ht="24.95" customHeight="1" thickTop="1" thickBot="1" x14ac:dyDescent="0.25">
      <c r="B12" s="56">
        <v>6</v>
      </c>
      <c r="C12" s="61" t="s">
        <v>17</v>
      </c>
      <c r="D12" s="123">
        <v>16</v>
      </c>
      <c r="E12" s="57"/>
      <c r="F12" s="160"/>
      <c r="G12" s="57" t="s">
        <v>18</v>
      </c>
      <c r="H12" s="154"/>
      <c r="I12" s="165"/>
      <c r="J12" s="58"/>
      <c r="K12" s="59"/>
      <c r="L12" s="59">
        <f t="shared" si="0"/>
        <v>0</v>
      </c>
      <c r="M12" s="124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2:23" s="60" customFormat="1" ht="24.95" customHeight="1" thickTop="1" thickBot="1" x14ac:dyDescent="0.25">
      <c r="B13" s="56"/>
      <c r="C13" s="61" t="s">
        <v>117</v>
      </c>
      <c r="D13" s="123">
        <v>100</v>
      </c>
      <c r="E13" s="57"/>
      <c r="F13" s="160"/>
      <c r="G13" s="57" t="s">
        <v>118</v>
      </c>
      <c r="H13" s="154"/>
      <c r="I13" s="165"/>
      <c r="J13" s="58"/>
      <c r="K13" s="59"/>
      <c r="L13" s="59">
        <f t="shared" si="0"/>
        <v>0</v>
      </c>
      <c r="M13" s="124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2:23" s="60" customFormat="1" ht="24.95" customHeight="1" thickTop="1" thickBot="1" x14ac:dyDescent="0.25">
      <c r="B14" s="56">
        <v>8</v>
      </c>
      <c r="C14" s="61" t="s">
        <v>16</v>
      </c>
      <c r="D14" s="123">
        <v>24</v>
      </c>
      <c r="E14" s="57"/>
      <c r="F14" s="160"/>
      <c r="G14" s="62" t="s">
        <v>116</v>
      </c>
      <c r="H14" s="154"/>
      <c r="I14" s="165"/>
      <c r="J14" s="58"/>
      <c r="K14" s="59"/>
      <c r="L14" s="59">
        <f t="shared" si="0"/>
        <v>0</v>
      </c>
      <c r="M14" s="124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2:23" s="60" customFormat="1" ht="24.95" customHeight="1" thickTop="1" thickBot="1" x14ac:dyDescent="0.25">
      <c r="B15" s="56">
        <v>9</v>
      </c>
      <c r="C15" s="61" t="s">
        <v>19</v>
      </c>
      <c r="D15" s="123">
        <v>4</v>
      </c>
      <c r="E15" s="57"/>
      <c r="F15" s="160"/>
      <c r="G15" s="57" t="s">
        <v>18</v>
      </c>
      <c r="H15" s="154"/>
      <c r="I15" s="165"/>
      <c r="J15" s="58"/>
      <c r="K15" s="59"/>
      <c r="L15" s="59">
        <f t="shared" si="0"/>
        <v>0</v>
      </c>
      <c r="M15" s="124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2:23" s="60" customFormat="1" ht="24.95" customHeight="1" thickTop="1" thickBot="1" x14ac:dyDescent="0.25">
      <c r="B16" s="56">
        <v>11</v>
      </c>
      <c r="C16" s="61" t="s">
        <v>56</v>
      </c>
      <c r="D16" s="61">
        <v>4</v>
      </c>
      <c r="E16" s="57"/>
      <c r="F16" s="161"/>
      <c r="G16" s="57" t="s">
        <v>20</v>
      </c>
      <c r="H16" s="155"/>
      <c r="I16" s="166"/>
      <c r="J16" s="58"/>
      <c r="K16" s="59"/>
      <c r="L16" s="59">
        <f t="shared" si="0"/>
        <v>0</v>
      </c>
      <c r="M16" s="124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2:17" ht="24.95" customHeight="1" thickTop="1" thickBot="1" x14ac:dyDescent="0.25">
      <c r="B17" s="153"/>
      <c r="C17" s="153"/>
      <c r="D17" s="24"/>
      <c r="E17" s="24"/>
      <c r="F17" s="29"/>
      <c r="G17" s="18"/>
      <c r="H17" s="30"/>
      <c r="I17" s="31"/>
      <c r="J17" s="156" t="s">
        <v>22</v>
      </c>
      <c r="K17" s="157"/>
      <c r="L17" s="59">
        <f>SUM(L10:L16)</f>
        <v>0</v>
      </c>
      <c r="M17" s="32"/>
      <c r="N17" s="44"/>
      <c r="O17" s="44"/>
      <c r="P17" s="44"/>
      <c r="Q17" s="44"/>
    </row>
    <row r="18" spans="2:17" ht="24.95" customHeight="1" thickTop="1" thickBot="1" x14ac:dyDescent="0.25">
      <c r="B18" s="33"/>
      <c r="C18" s="33"/>
      <c r="D18" s="33"/>
      <c r="E18" s="33"/>
      <c r="F18" s="33"/>
      <c r="G18" s="11"/>
      <c r="H18" s="34"/>
      <c r="I18" s="35"/>
      <c r="J18" s="158" t="s">
        <v>23</v>
      </c>
      <c r="K18" s="158"/>
      <c r="L18" s="114">
        <f>(L17*1.25)</f>
        <v>0</v>
      </c>
    </row>
    <row r="19" spans="2:17" ht="15" thickTop="1" x14ac:dyDescent="0.2">
      <c r="B19" s="33"/>
      <c r="C19" s="33"/>
      <c r="D19" s="33"/>
      <c r="E19" s="33"/>
      <c r="F19" s="33"/>
      <c r="G19" s="11"/>
      <c r="H19" s="11"/>
      <c r="I19" s="36"/>
      <c r="J19" s="11"/>
      <c r="K19" s="11"/>
      <c r="L19" s="11"/>
    </row>
    <row r="20" spans="2:17" x14ac:dyDescent="0.2">
      <c r="B20" s="33"/>
      <c r="C20" s="33"/>
      <c r="D20" s="33"/>
      <c r="E20" s="33"/>
      <c r="F20" s="33"/>
      <c r="G20" s="11"/>
      <c r="H20" s="11"/>
      <c r="I20" s="11"/>
      <c r="J20" s="11"/>
      <c r="K20" s="11"/>
      <c r="L20" s="11"/>
    </row>
    <row r="21" spans="2:17" ht="15" customHeight="1" thickBot="1" x14ac:dyDescent="0.25">
      <c r="B21" s="37"/>
      <c r="C21" s="37"/>
      <c r="D21" s="37"/>
      <c r="E21" s="37"/>
      <c r="F21" s="37"/>
      <c r="G21" s="37"/>
    </row>
    <row r="22" spans="2:17" ht="16.5" thickTop="1" thickBot="1" x14ac:dyDescent="0.25">
      <c r="B22" s="32"/>
      <c r="C22" s="136" t="s">
        <v>45</v>
      </c>
      <c r="D22" s="137"/>
      <c r="E22" s="137"/>
      <c r="F22" s="141"/>
    </row>
    <row r="23" spans="2:17" ht="39.950000000000003" customHeight="1" thickTop="1" thickBot="1" x14ac:dyDescent="0.25">
      <c r="B23" s="38"/>
      <c r="C23" s="15" t="s">
        <v>46</v>
      </c>
      <c r="D23" s="16" t="s">
        <v>55</v>
      </c>
      <c r="E23" s="15" t="s">
        <v>107</v>
      </c>
      <c r="F23" s="39" t="s">
        <v>10</v>
      </c>
      <c r="G23" s="162" t="s">
        <v>108</v>
      </c>
      <c r="H23" s="163"/>
      <c r="I23" s="163"/>
      <c r="J23" s="163"/>
      <c r="K23" s="163"/>
      <c r="L23" s="163"/>
    </row>
    <row r="24" spans="2:17" ht="24.95" customHeight="1" thickTop="1" thickBot="1" x14ac:dyDescent="0.25">
      <c r="B24" s="33"/>
      <c r="C24" s="106">
        <v>14</v>
      </c>
      <c r="D24" s="125">
        <v>4</v>
      </c>
      <c r="E24" s="209"/>
      <c r="F24" s="210">
        <f>(D24*E24)</f>
        <v>0</v>
      </c>
      <c r="G24" s="162"/>
      <c r="H24" s="163"/>
      <c r="I24" s="163"/>
      <c r="J24" s="163"/>
      <c r="K24" s="163"/>
      <c r="L24" s="163"/>
    </row>
    <row r="25" spans="2:17" ht="24.95" customHeight="1" thickTop="1" thickBot="1" x14ac:dyDescent="0.25">
      <c r="B25" s="33"/>
      <c r="C25" s="106">
        <v>15</v>
      </c>
      <c r="D25" s="125">
        <v>150</v>
      </c>
      <c r="E25" s="209"/>
      <c r="F25" s="210">
        <f t="shared" ref="F25:F27" si="1">(D25*E25)</f>
        <v>0</v>
      </c>
      <c r="G25" s="162"/>
      <c r="H25" s="163"/>
      <c r="I25" s="163"/>
      <c r="J25" s="163"/>
      <c r="K25" s="163"/>
      <c r="L25" s="163"/>
    </row>
    <row r="26" spans="2:17" ht="24.95" customHeight="1" thickTop="1" thickBot="1" x14ac:dyDescent="0.25">
      <c r="B26" s="33"/>
      <c r="C26" s="106">
        <v>16</v>
      </c>
      <c r="D26" s="125">
        <v>200</v>
      </c>
      <c r="E26" s="209"/>
      <c r="F26" s="210">
        <f t="shared" si="1"/>
        <v>0</v>
      </c>
      <c r="G26" s="162"/>
      <c r="H26" s="163"/>
      <c r="I26" s="163"/>
      <c r="J26" s="163"/>
      <c r="K26" s="163"/>
      <c r="L26" s="163"/>
    </row>
    <row r="27" spans="2:17" ht="24.95" customHeight="1" thickTop="1" thickBot="1" x14ac:dyDescent="0.25">
      <c r="B27" s="33"/>
      <c r="C27" s="106">
        <v>17</v>
      </c>
      <c r="D27" s="125">
        <v>20</v>
      </c>
      <c r="E27" s="209"/>
      <c r="F27" s="210">
        <f t="shared" si="1"/>
        <v>0</v>
      </c>
      <c r="G27" s="162"/>
      <c r="H27" s="163"/>
      <c r="I27" s="163"/>
      <c r="J27" s="163"/>
      <c r="K27" s="163"/>
      <c r="L27" s="163"/>
    </row>
    <row r="28" spans="2:17" ht="24.95" customHeight="1" thickTop="1" thickBot="1" x14ac:dyDescent="0.25">
      <c r="B28" s="40"/>
      <c r="C28" s="150" t="s">
        <v>21</v>
      </c>
      <c r="D28" s="151"/>
      <c r="E28" s="152"/>
      <c r="F28" s="113">
        <f>SUM(F24:F27)</f>
        <v>0</v>
      </c>
      <c r="G28" s="162"/>
      <c r="H28" s="163"/>
      <c r="I28" s="163"/>
      <c r="J28" s="163"/>
      <c r="K28" s="163"/>
      <c r="L28" s="163"/>
    </row>
    <row r="29" spans="2:17" ht="24.95" customHeight="1" thickTop="1" thickBot="1" x14ac:dyDescent="0.25">
      <c r="B29" s="44"/>
      <c r="C29" s="109"/>
      <c r="D29" s="110"/>
      <c r="E29" s="110"/>
      <c r="F29" s="111"/>
      <c r="G29" s="43"/>
      <c r="H29" s="43"/>
      <c r="I29" s="43"/>
      <c r="J29" s="43"/>
      <c r="K29" s="43"/>
      <c r="L29" s="43"/>
    </row>
    <row r="30" spans="2:17" ht="18.75" customHeight="1" thickTop="1" thickBot="1" x14ac:dyDescent="0.25">
      <c r="B30" s="1"/>
      <c r="C30" s="133" t="s">
        <v>48</v>
      </c>
      <c r="D30" s="134"/>
      <c r="E30" s="134"/>
      <c r="F30" s="135"/>
      <c r="G30" s="13"/>
      <c r="H30" s="13"/>
      <c r="I30" s="13"/>
      <c r="J30" s="13"/>
      <c r="K30" s="13"/>
      <c r="L30" s="13"/>
    </row>
    <row r="31" spans="2:17" ht="39.950000000000003" customHeight="1" thickTop="1" thickBot="1" x14ac:dyDescent="0.25">
      <c r="B31" s="32"/>
      <c r="C31" s="112" t="s">
        <v>46</v>
      </c>
      <c r="D31" s="106" t="s">
        <v>55</v>
      </c>
      <c r="E31" s="112" t="s">
        <v>107</v>
      </c>
      <c r="F31" s="112" t="s">
        <v>10</v>
      </c>
      <c r="G31" s="13"/>
      <c r="H31" s="13"/>
      <c r="I31" s="13"/>
      <c r="J31" s="13"/>
      <c r="K31" s="13"/>
      <c r="L31" s="13"/>
    </row>
    <row r="32" spans="2:17" ht="25.5" customHeight="1" thickTop="1" thickBot="1" x14ac:dyDescent="0.25">
      <c r="C32" s="106">
        <v>14</v>
      </c>
      <c r="D32" s="106">
        <v>4</v>
      </c>
      <c r="E32" s="209"/>
      <c r="F32" s="209">
        <f>(D32*E32)</f>
        <v>0</v>
      </c>
      <c r="G32" s="13"/>
      <c r="H32" s="13"/>
      <c r="I32" s="13"/>
      <c r="J32" s="13"/>
      <c r="K32" s="13"/>
      <c r="L32" s="13"/>
    </row>
    <row r="33" spans="2:12" ht="24.95" customHeight="1" thickTop="1" thickBot="1" x14ac:dyDescent="0.25">
      <c r="C33" s="106">
        <v>15</v>
      </c>
      <c r="D33" s="106">
        <v>8</v>
      </c>
      <c r="E33" s="209"/>
      <c r="F33" s="209">
        <f t="shared" ref="F33:F35" si="2">(D33*E33)</f>
        <v>0</v>
      </c>
      <c r="G33" s="13"/>
      <c r="H33" s="13"/>
      <c r="I33" s="142" t="s">
        <v>54</v>
      </c>
      <c r="J33" s="143"/>
      <c r="K33" s="143"/>
      <c r="L33" s="144"/>
    </row>
    <row r="34" spans="2:12" ht="24.95" customHeight="1" thickTop="1" thickBot="1" x14ac:dyDescent="0.25">
      <c r="C34" s="106">
        <v>16</v>
      </c>
      <c r="D34" s="106">
        <v>12</v>
      </c>
      <c r="E34" s="209"/>
      <c r="F34" s="209">
        <f t="shared" si="2"/>
        <v>0</v>
      </c>
      <c r="G34" s="13"/>
      <c r="H34" s="13"/>
      <c r="I34" s="45" t="s">
        <v>67</v>
      </c>
      <c r="J34" s="136" t="s">
        <v>52</v>
      </c>
      <c r="K34" s="141"/>
      <c r="L34" s="15" t="s">
        <v>53</v>
      </c>
    </row>
    <row r="35" spans="2:12" ht="24.95" customHeight="1" thickTop="1" thickBot="1" x14ac:dyDescent="0.25">
      <c r="C35" s="106">
        <v>17</v>
      </c>
      <c r="D35" s="106">
        <v>4</v>
      </c>
      <c r="E35" s="209"/>
      <c r="F35" s="209">
        <f t="shared" si="2"/>
        <v>0</v>
      </c>
      <c r="G35" s="13"/>
      <c r="H35" s="13"/>
      <c r="I35" s="16">
        <v>1</v>
      </c>
      <c r="J35" s="136" t="s">
        <v>49</v>
      </c>
      <c r="K35" s="137"/>
      <c r="L35" s="212">
        <f>(L17)</f>
        <v>0</v>
      </c>
    </row>
    <row r="36" spans="2:12" ht="24.95" customHeight="1" thickTop="1" thickBot="1" x14ac:dyDescent="0.25">
      <c r="C36" s="130" t="s">
        <v>21</v>
      </c>
      <c r="D36" s="131"/>
      <c r="E36" s="132"/>
      <c r="F36" s="211">
        <f>SUM(F32:F35)</f>
        <v>0</v>
      </c>
      <c r="G36" s="13"/>
      <c r="H36" s="13"/>
      <c r="I36" s="16">
        <v>2</v>
      </c>
      <c r="J36" s="136" t="s">
        <v>50</v>
      </c>
      <c r="K36" s="137"/>
      <c r="L36" s="212">
        <f>(F28)</f>
        <v>0</v>
      </c>
    </row>
    <row r="37" spans="2:12" ht="24.95" customHeight="1" thickTop="1" thickBot="1" x14ac:dyDescent="0.25">
      <c r="C37" s="13"/>
      <c r="D37" s="13"/>
      <c r="E37" s="13"/>
      <c r="F37" s="13"/>
      <c r="G37" s="13"/>
      <c r="H37" s="13"/>
      <c r="I37" s="42">
        <v>3</v>
      </c>
      <c r="J37" s="138" t="s">
        <v>51</v>
      </c>
      <c r="K37" s="139"/>
      <c r="L37" s="213">
        <f>(F36)</f>
        <v>0</v>
      </c>
    </row>
    <row r="38" spans="2:12" ht="24.95" customHeight="1" thickTop="1" thickBot="1" x14ac:dyDescent="0.25">
      <c r="C38" s="13"/>
      <c r="D38" s="13"/>
      <c r="E38" s="13"/>
      <c r="F38" s="13"/>
      <c r="G38" s="13"/>
      <c r="H38" s="13"/>
      <c r="I38" s="140" t="s">
        <v>21</v>
      </c>
      <c r="J38" s="140"/>
      <c r="K38" s="140"/>
      <c r="L38" s="90">
        <f>SUM(L35:L37)</f>
        <v>0</v>
      </c>
    </row>
    <row r="39" spans="2:12" ht="15.75" thickTop="1" x14ac:dyDescent="0.2">
      <c r="B39" s="46"/>
      <c r="G39" s="13"/>
      <c r="H39" s="13"/>
      <c r="I39" s="13"/>
      <c r="J39" s="13"/>
      <c r="K39" s="12"/>
      <c r="L39" s="13"/>
    </row>
    <row r="40" spans="2:12" ht="15" x14ac:dyDescent="0.2">
      <c r="C40" s="129" t="s">
        <v>70</v>
      </c>
      <c r="D40" s="129"/>
      <c r="E40" s="129"/>
      <c r="G40" s="13"/>
      <c r="H40" s="13"/>
      <c r="I40" s="13"/>
      <c r="J40" s="13"/>
      <c r="K40" s="13"/>
      <c r="L40" s="13"/>
    </row>
    <row r="41" spans="2:12" x14ac:dyDescent="0.2">
      <c r="C41" s="129"/>
      <c r="D41" s="129"/>
      <c r="E41" s="129"/>
    </row>
    <row r="42" spans="2:12" ht="15" customHeight="1" x14ac:dyDescent="0.2">
      <c r="C42" s="129"/>
      <c r="D42" s="129"/>
      <c r="E42" s="129"/>
      <c r="J42" s="129" t="s">
        <v>76</v>
      </c>
      <c r="K42" s="129"/>
      <c r="L42" s="129"/>
    </row>
    <row r="43" spans="2:12" ht="15" customHeight="1" x14ac:dyDescent="0.2">
      <c r="C43" s="129"/>
      <c r="D43" s="129"/>
      <c r="E43" s="129"/>
      <c r="J43" s="129"/>
      <c r="K43" s="129"/>
      <c r="L43" s="129"/>
    </row>
    <row r="44" spans="2:12" ht="15" customHeight="1" x14ac:dyDescent="0.2">
      <c r="J44" s="129"/>
      <c r="K44" s="129"/>
      <c r="L44" s="129"/>
    </row>
    <row r="45" spans="2:12" ht="78.75" customHeight="1" x14ac:dyDescent="0.2">
      <c r="J45" s="129"/>
      <c r="K45" s="129"/>
      <c r="L45" s="129"/>
    </row>
  </sheetData>
  <mergeCells count="22">
    <mergeCell ref="B4:F4"/>
    <mergeCell ref="B5:C5"/>
    <mergeCell ref="B8:L8"/>
    <mergeCell ref="C28:E28"/>
    <mergeCell ref="C22:F22"/>
    <mergeCell ref="B17:C17"/>
    <mergeCell ref="H10:H16"/>
    <mergeCell ref="J17:K17"/>
    <mergeCell ref="J18:K18"/>
    <mergeCell ref="F11:F16"/>
    <mergeCell ref="G23:L28"/>
    <mergeCell ref="I10:I16"/>
    <mergeCell ref="J42:L45"/>
    <mergeCell ref="C36:E36"/>
    <mergeCell ref="C30:F30"/>
    <mergeCell ref="J35:K35"/>
    <mergeCell ref="J36:K36"/>
    <mergeCell ref="J37:K37"/>
    <mergeCell ref="I38:K38"/>
    <mergeCell ref="J34:K34"/>
    <mergeCell ref="I33:L33"/>
    <mergeCell ref="C40:E43"/>
  </mergeCells>
  <pageMargins left="0" right="0" top="0" bottom="0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abSelected="1" topLeftCell="B44" zoomScaleNormal="100" zoomScalePageLayoutView="50" workbookViewId="0">
      <selection activeCell="I64" sqref="I64"/>
    </sheetView>
  </sheetViews>
  <sheetFormatPr defaultColWidth="9.140625" defaultRowHeight="14.25" x14ac:dyDescent="0.2"/>
  <cols>
    <col min="1" max="1" width="9.140625" style="6"/>
    <col min="2" max="2" width="10.5703125" style="6" customWidth="1"/>
    <col min="3" max="3" width="26.28515625" style="6" customWidth="1"/>
    <col min="4" max="4" width="15.7109375" style="6" customWidth="1"/>
    <col min="5" max="5" width="21" style="6" customWidth="1"/>
    <col min="6" max="6" width="24.7109375" style="6" customWidth="1"/>
    <col min="7" max="7" width="27.28515625" style="6" customWidth="1"/>
    <col min="8" max="8" width="39.85546875" style="6" customWidth="1"/>
    <col min="9" max="9" width="16.42578125" style="6" customWidth="1"/>
    <col min="10" max="10" width="20.28515625" style="6" customWidth="1"/>
    <col min="11" max="11" width="26" style="6" customWidth="1"/>
    <col min="12" max="12" width="21.42578125" style="6" customWidth="1"/>
    <col min="13" max="13" width="27.85546875" style="9" hidden="1" customWidth="1"/>
    <col min="14" max="14" width="13.85546875" style="6" customWidth="1"/>
    <col min="15" max="15" width="15.28515625" style="54" customWidth="1"/>
    <col min="16" max="16384" width="9.140625" style="6"/>
  </cols>
  <sheetData>
    <row r="1" spans="1:22" ht="20.100000000000001" customHeight="1" x14ac:dyDescent="0.35">
      <c r="B1" s="4" t="s">
        <v>71</v>
      </c>
      <c r="C1" s="5"/>
      <c r="D1" s="7"/>
      <c r="E1" s="7"/>
      <c r="F1" s="8"/>
      <c r="G1" s="8"/>
    </row>
    <row r="2" spans="1:22" ht="20.100000000000001" customHeight="1" x14ac:dyDescent="0.35">
      <c r="B2" s="4" t="s">
        <v>72</v>
      </c>
      <c r="C2" s="5"/>
      <c r="D2" s="7"/>
      <c r="E2" s="7"/>
      <c r="F2" s="8"/>
      <c r="G2" s="8"/>
    </row>
    <row r="3" spans="1:22" ht="20.100000000000001" customHeight="1" x14ac:dyDescent="0.25">
      <c r="B3" s="3"/>
      <c r="C3" s="7"/>
      <c r="D3" s="7"/>
      <c r="E3" s="7"/>
      <c r="F3" s="8"/>
      <c r="G3" s="8"/>
    </row>
    <row r="4" spans="1:22" ht="20.100000000000001" customHeight="1" x14ac:dyDescent="0.3">
      <c r="B4" s="145" t="s">
        <v>121</v>
      </c>
      <c r="C4" s="145"/>
      <c r="D4" s="145"/>
      <c r="E4" s="145"/>
      <c r="F4" s="145"/>
      <c r="G4" s="145"/>
    </row>
    <row r="5" spans="1:22" ht="20.100000000000001" customHeight="1" x14ac:dyDescent="0.3">
      <c r="B5" s="193" t="s">
        <v>85</v>
      </c>
      <c r="C5" s="193"/>
      <c r="D5" s="193"/>
      <c r="E5" s="193"/>
      <c r="F5" s="193"/>
      <c r="G5" s="10"/>
    </row>
    <row r="6" spans="1:22" ht="7.5" customHeight="1" thickBot="1" x14ac:dyDescent="0.25"/>
    <row r="7" spans="1:22" ht="33.75" customHeight="1" thickTop="1" thickBot="1" x14ac:dyDescent="0.25">
      <c r="B7" s="190" t="s">
        <v>68</v>
      </c>
      <c r="C7" s="191"/>
      <c r="D7" s="191"/>
      <c r="E7" s="191"/>
      <c r="F7" s="191"/>
      <c r="G7" s="191"/>
      <c r="H7" s="191"/>
      <c r="I7" s="191"/>
      <c r="J7" s="191"/>
      <c r="K7" s="191"/>
      <c r="L7" s="192"/>
      <c r="M7" s="121"/>
      <c r="N7" s="122"/>
      <c r="O7" s="122"/>
      <c r="P7" s="122"/>
      <c r="Q7" s="122"/>
      <c r="R7" s="122"/>
      <c r="S7" s="122"/>
      <c r="T7" s="122"/>
      <c r="U7" s="122"/>
      <c r="V7" s="122"/>
    </row>
    <row r="8" spans="1:22" s="63" customFormat="1" ht="44.25" customHeight="1" thickTop="1" thickBot="1" x14ac:dyDescent="0.3">
      <c r="B8" s="67" t="s">
        <v>75</v>
      </c>
      <c r="C8" s="67" t="s">
        <v>1</v>
      </c>
      <c r="D8" s="67" t="s">
        <v>105</v>
      </c>
      <c r="E8" s="67" t="s">
        <v>3</v>
      </c>
      <c r="F8" s="68" t="s">
        <v>4</v>
      </c>
      <c r="G8" s="67" t="s">
        <v>5</v>
      </c>
      <c r="H8" s="67" t="s">
        <v>6</v>
      </c>
      <c r="I8" s="68" t="s">
        <v>7</v>
      </c>
      <c r="J8" s="68" t="s">
        <v>8</v>
      </c>
      <c r="K8" s="69" t="s">
        <v>73</v>
      </c>
      <c r="L8" s="69" t="s">
        <v>65</v>
      </c>
      <c r="M8" s="121"/>
      <c r="N8" s="122"/>
      <c r="O8" s="122"/>
      <c r="P8" s="122"/>
      <c r="Q8" s="122"/>
      <c r="R8" s="122"/>
      <c r="S8" s="122"/>
      <c r="T8" s="122"/>
      <c r="U8" s="122"/>
      <c r="V8" s="122"/>
    </row>
    <row r="9" spans="1:22" s="66" customFormat="1" ht="18.75" customHeight="1" thickTop="1" thickBot="1" x14ac:dyDescent="0.25">
      <c r="B9" s="73">
        <v>1</v>
      </c>
      <c r="C9" s="74">
        <v>14</v>
      </c>
      <c r="D9" s="117">
        <v>4</v>
      </c>
      <c r="E9" s="74"/>
      <c r="F9" s="74" t="s">
        <v>83</v>
      </c>
      <c r="G9" s="73"/>
      <c r="H9" s="126"/>
      <c r="I9" s="201"/>
      <c r="J9" s="75"/>
      <c r="K9" s="76"/>
      <c r="L9" s="76">
        <f>(D9*K9)</f>
        <v>0</v>
      </c>
      <c r="M9" s="121"/>
      <c r="N9" s="122"/>
      <c r="O9" s="122"/>
      <c r="P9" s="122"/>
      <c r="Q9" s="122"/>
      <c r="R9" s="122"/>
      <c r="S9" s="122"/>
      <c r="T9" s="122"/>
      <c r="U9" s="122"/>
      <c r="V9" s="122"/>
    </row>
    <row r="10" spans="1:22" s="82" customFormat="1" ht="18.75" customHeight="1" thickTop="1" thickBot="1" x14ac:dyDescent="0.25">
      <c r="B10" s="73">
        <v>2</v>
      </c>
      <c r="C10" s="64">
        <v>15</v>
      </c>
      <c r="D10" s="86">
        <v>4</v>
      </c>
      <c r="E10" s="64"/>
      <c r="F10" s="64" t="s">
        <v>83</v>
      </c>
      <c r="G10" s="64"/>
      <c r="H10" s="127"/>
      <c r="I10" s="199"/>
      <c r="J10" s="77"/>
      <c r="K10" s="78"/>
      <c r="L10" s="76">
        <f t="shared" ref="L10:L39" si="0">(D10*K10)</f>
        <v>0</v>
      </c>
      <c r="M10" s="121"/>
      <c r="N10" s="122"/>
      <c r="O10" s="122"/>
      <c r="P10" s="122"/>
      <c r="Q10" s="122"/>
      <c r="R10" s="122"/>
      <c r="S10" s="122"/>
      <c r="T10" s="122"/>
      <c r="U10" s="122"/>
      <c r="V10" s="122"/>
    </row>
    <row r="11" spans="1:22" s="82" customFormat="1" ht="18.75" customHeight="1" thickTop="1" thickBot="1" x14ac:dyDescent="0.25">
      <c r="B11" s="73">
        <v>3</v>
      </c>
      <c r="C11" s="83">
        <v>16</v>
      </c>
      <c r="D11" s="118">
        <v>4</v>
      </c>
      <c r="E11" s="64"/>
      <c r="F11" s="64" t="s">
        <v>83</v>
      </c>
      <c r="G11" s="64"/>
      <c r="H11" s="127"/>
      <c r="I11" s="200"/>
      <c r="J11" s="77"/>
      <c r="K11" s="78"/>
      <c r="L11" s="76">
        <f t="shared" si="0"/>
        <v>0</v>
      </c>
      <c r="M11" s="121"/>
      <c r="N11" s="122"/>
      <c r="O11" s="122"/>
      <c r="P11" s="122"/>
      <c r="Q11" s="122"/>
      <c r="R11" s="122"/>
      <c r="S11" s="122"/>
      <c r="T11" s="122"/>
      <c r="U11" s="122"/>
      <c r="V11" s="122"/>
    </row>
    <row r="12" spans="1:22" s="82" customFormat="1" ht="18.75" customHeight="1" thickTop="1" thickBot="1" x14ac:dyDescent="0.25">
      <c r="B12" s="73">
        <v>4</v>
      </c>
      <c r="C12" s="83" t="s">
        <v>109</v>
      </c>
      <c r="D12" s="118">
        <v>4</v>
      </c>
      <c r="E12" s="120" t="s">
        <v>110</v>
      </c>
      <c r="F12" s="194" t="s">
        <v>78</v>
      </c>
      <c r="G12" s="64" t="s">
        <v>111</v>
      </c>
      <c r="H12" s="197" t="s">
        <v>58</v>
      </c>
      <c r="I12" s="199" t="s">
        <v>59</v>
      </c>
      <c r="J12" s="77"/>
      <c r="K12" s="78"/>
      <c r="L12" s="76">
        <f t="shared" si="0"/>
        <v>0</v>
      </c>
      <c r="M12" s="121"/>
      <c r="N12" s="122"/>
      <c r="O12" s="122"/>
      <c r="P12" s="122"/>
      <c r="Q12" s="122"/>
      <c r="R12" s="122"/>
      <c r="S12" s="122"/>
      <c r="T12" s="122"/>
      <c r="U12" s="122"/>
      <c r="V12" s="122"/>
    </row>
    <row r="13" spans="1:22" s="82" customFormat="1" ht="18.75" customHeight="1" thickTop="1" thickBot="1" x14ac:dyDescent="0.25">
      <c r="B13" s="73">
        <v>5</v>
      </c>
      <c r="C13" s="83" t="s">
        <v>57</v>
      </c>
      <c r="D13" s="91">
        <v>4</v>
      </c>
      <c r="E13" s="120"/>
      <c r="F13" s="195"/>
      <c r="G13" s="64" t="s">
        <v>24</v>
      </c>
      <c r="H13" s="197"/>
      <c r="I13" s="199"/>
      <c r="J13" s="77"/>
      <c r="K13" s="78"/>
      <c r="L13" s="76">
        <f t="shared" si="0"/>
        <v>0</v>
      </c>
      <c r="M13" s="121"/>
      <c r="N13" s="122"/>
      <c r="O13" s="122"/>
      <c r="P13" s="122"/>
      <c r="Q13" s="122"/>
      <c r="R13" s="122"/>
      <c r="S13" s="122"/>
      <c r="T13" s="122"/>
      <c r="U13" s="122"/>
      <c r="V13" s="122"/>
    </row>
    <row r="14" spans="1:22" s="60" customFormat="1" ht="19.5" customHeight="1" thickTop="1" thickBot="1" x14ac:dyDescent="0.25">
      <c r="A14" s="60" t="s">
        <v>39</v>
      </c>
      <c r="B14" s="73">
        <v>6</v>
      </c>
      <c r="C14" s="83" t="s">
        <v>25</v>
      </c>
      <c r="D14" s="91">
        <v>12</v>
      </c>
      <c r="E14" s="64"/>
      <c r="F14" s="195"/>
      <c r="G14" s="64" t="s">
        <v>26</v>
      </c>
      <c r="H14" s="197"/>
      <c r="I14" s="199"/>
      <c r="J14" s="77"/>
      <c r="K14" s="78"/>
      <c r="L14" s="76">
        <f t="shared" si="0"/>
        <v>0</v>
      </c>
      <c r="M14" s="121"/>
      <c r="N14" s="122"/>
      <c r="O14" s="122"/>
      <c r="P14" s="122"/>
      <c r="Q14" s="122"/>
      <c r="R14" s="122"/>
      <c r="S14" s="122"/>
      <c r="T14" s="122"/>
      <c r="U14" s="122"/>
      <c r="V14" s="122"/>
    </row>
    <row r="15" spans="1:22" s="66" customFormat="1" ht="19.5" customHeight="1" thickTop="1" thickBot="1" x14ac:dyDescent="0.25">
      <c r="B15" s="73">
        <v>7</v>
      </c>
      <c r="C15" s="83" t="s">
        <v>60</v>
      </c>
      <c r="D15" s="91">
        <v>4</v>
      </c>
      <c r="E15" s="64"/>
      <c r="F15" s="195"/>
      <c r="G15" s="64" t="s">
        <v>24</v>
      </c>
      <c r="H15" s="197"/>
      <c r="I15" s="199"/>
      <c r="J15" s="77"/>
      <c r="K15" s="78"/>
      <c r="L15" s="76">
        <f t="shared" si="0"/>
        <v>0</v>
      </c>
      <c r="M15" s="121"/>
      <c r="N15" s="122"/>
      <c r="O15" s="122"/>
      <c r="P15" s="122"/>
      <c r="Q15" s="122"/>
      <c r="R15" s="122"/>
      <c r="S15" s="122"/>
      <c r="T15" s="122"/>
      <c r="U15" s="122"/>
      <c r="V15" s="122"/>
    </row>
    <row r="16" spans="1:22" s="60" customFormat="1" ht="21.75" customHeight="1" thickTop="1" thickBot="1" x14ac:dyDescent="0.25">
      <c r="B16" s="73">
        <v>8</v>
      </c>
      <c r="C16" s="83" t="s">
        <v>27</v>
      </c>
      <c r="D16" s="91">
        <v>4</v>
      </c>
      <c r="E16" s="64"/>
      <c r="F16" s="195"/>
      <c r="G16" s="64" t="s">
        <v>28</v>
      </c>
      <c r="H16" s="197"/>
      <c r="I16" s="199"/>
      <c r="J16" s="77"/>
      <c r="K16" s="78"/>
      <c r="L16" s="76">
        <f t="shared" si="0"/>
        <v>0</v>
      </c>
      <c r="M16" s="121"/>
      <c r="N16" s="122"/>
      <c r="O16" s="122"/>
      <c r="P16" s="122"/>
      <c r="Q16" s="122"/>
      <c r="R16" s="122"/>
      <c r="S16" s="122"/>
      <c r="T16" s="122"/>
      <c r="U16" s="122"/>
      <c r="V16" s="122"/>
    </row>
    <row r="17" spans="2:22" s="60" customFormat="1" ht="20.100000000000001" customHeight="1" thickTop="1" thickBot="1" x14ac:dyDescent="0.25">
      <c r="B17" s="73">
        <v>9</v>
      </c>
      <c r="C17" s="83" t="s">
        <v>29</v>
      </c>
      <c r="D17" s="91">
        <v>12</v>
      </c>
      <c r="E17" s="64"/>
      <c r="F17" s="195"/>
      <c r="G17" s="64" t="s">
        <v>30</v>
      </c>
      <c r="H17" s="197"/>
      <c r="I17" s="199"/>
      <c r="J17" s="77"/>
      <c r="K17" s="78"/>
      <c r="L17" s="76">
        <f t="shared" si="0"/>
        <v>0</v>
      </c>
      <c r="M17" s="121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2:22" s="60" customFormat="1" ht="19.5" customHeight="1" thickTop="1" thickBot="1" x14ac:dyDescent="0.25">
      <c r="B18" s="73">
        <v>10</v>
      </c>
      <c r="C18" s="83" t="s">
        <v>31</v>
      </c>
      <c r="D18" s="91">
        <v>12</v>
      </c>
      <c r="E18" s="64"/>
      <c r="F18" s="195"/>
      <c r="G18" s="64" t="s">
        <v>32</v>
      </c>
      <c r="H18" s="197"/>
      <c r="I18" s="199"/>
      <c r="J18" s="77"/>
      <c r="K18" s="78"/>
      <c r="L18" s="76">
        <f t="shared" si="0"/>
        <v>0</v>
      </c>
      <c r="M18" s="121"/>
      <c r="N18" s="122"/>
      <c r="O18" s="122"/>
      <c r="P18" s="122"/>
      <c r="Q18" s="122"/>
      <c r="R18" s="122"/>
      <c r="S18" s="122"/>
      <c r="T18" s="122"/>
      <c r="U18" s="122"/>
      <c r="V18" s="122"/>
    </row>
    <row r="19" spans="2:22" s="66" customFormat="1" ht="19.5" customHeight="1" thickTop="1" thickBot="1" x14ac:dyDescent="0.25">
      <c r="B19" s="73">
        <v>11</v>
      </c>
      <c r="C19" s="83" t="s">
        <v>33</v>
      </c>
      <c r="D19" s="91">
        <v>6</v>
      </c>
      <c r="E19" s="64"/>
      <c r="F19" s="195"/>
      <c r="G19" s="64" t="s">
        <v>34</v>
      </c>
      <c r="H19" s="197"/>
      <c r="I19" s="199"/>
      <c r="J19" s="77"/>
      <c r="K19" s="78"/>
      <c r="L19" s="76">
        <f t="shared" si="0"/>
        <v>0</v>
      </c>
      <c r="M19" s="121"/>
      <c r="N19" s="122"/>
      <c r="O19" s="122"/>
      <c r="P19" s="122"/>
      <c r="Q19" s="122"/>
      <c r="R19" s="122"/>
      <c r="S19" s="122"/>
      <c r="T19" s="122"/>
      <c r="U19" s="122"/>
      <c r="V19" s="122"/>
    </row>
    <row r="20" spans="2:22" s="66" customFormat="1" ht="19.5" customHeight="1" thickTop="1" thickBot="1" x14ac:dyDescent="0.25">
      <c r="B20" s="73">
        <v>12</v>
      </c>
      <c r="C20" s="83" t="s">
        <v>82</v>
      </c>
      <c r="D20" s="91">
        <v>20</v>
      </c>
      <c r="E20" s="64"/>
      <c r="F20" s="195"/>
      <c r="G20" s="64" t="s">
        <v>79</v>
      </c>
      <c r="H20" s="197"/>
      <c r="I20" s="199"/>
      <c r="J20" s="77"/>
      <c r="K20" s="78"/>
      <c r="L20" s="76">
        <f t="shared" si="0"/>
        <v>0</v>
      </c>
      <c r="M20" s="121"/>
      <c r="N20" s="122"/>
      <c r="O20" s="122"/>
      <c r="P20" s="122"/>
      <c r="Q20" s="122"/>
      <c r="R20" s="122"/>
      <c r="S20" s="122"/>
      <c r="T20" s="122"/>
      <c r="U20" s="122"/>
      <c r="V20" s="122"/>
    </row>
    <row r="21" spans="2:22" s="60" customFormat="1" ht="19.5" customHeight="1" thickTop="1" thickBot="1" x14ac:dyDescent="0.25">
      <c r="B21" s="73">
        <v>13</v>
      </c>
      <c r="C21" s="83" t="s">
        <v>113</v>
      </c>
      <c r="D21" s="91">
        <v>20</v>
      </c>
      <c r="E21" s="64"/>
      <c r="F21" s="195"/>
      <c r="G21" s="64" t="s">
        <v>35</v>
      </c>
      <c r="H21" s="197"/>
      <c r="I21" s="199"/>
      <c r="J21" s="77"/>
      <c r="K21" s="78"/>
      <c r="L21" s="76">
        <f t="shared" si="0"/>
        <v>0</v>
      </c>
      <c r="M21" s="121"/>
      <c r="N21" s="122"/>
      <c r="O21" s="122"/>
      <c r="P21" s="122"/>
      <c r="Q21" s="122"/>
      <c r="R21" s="122"/>
      <c r="S21" s="122"/>
      <c r="T21" s="122"/>
      <c r="U21" s="122"/>
      <c r="V21" s="122"/>
    </row>
    <row r="22" spans="2:22" s="60" customFormat="1" ht="19.5" customHeight="1" thickTop="1" thickBot="1" x14ac:dyDescent="0.25">
      <c r="B22" s="73">
        <v>14</v>
      </c>
      <c r="C22" s="83" t="s">
        <v>36</v>
      </c>
      <c r="D22" s="91">
        <v>8</v>
      </c>
      <c r="E22" s="64"/>
      <c r="F22" s="195"/>
      <c r="G22" s="64" t="s">
        <v>37</v>
      </c>
      <c r="H22" s="197"/>
      <c r="I22" s="199"/>
      <c r="J22" s="77"/>
      <c r="K22" s="78"/>
      <c r="L22" s="76">
        <f t="shared" si="0"/>
        <v>0</v>
      </c>
      <c r="M22" s="121"/>
      <c r="N22" s="122"/>
      <c r="O22" s="122"/>
      <c r="P22" s="122"/>
      <c r="Q22" s="122"/>
      <c r="R22" s="122"/>
      <c r="S22" s="122"/>
      <c r="T22" s="122"/>
      <c r="U22" s="122"/>
      <c r="V22" s="122"/>
    </row>
    <row r="23" spans="2:22" s="66" customFormat="1" ht="19.5" customHeight="1" thickTop="1" thickBot="1" x14ac:dyDescent="0.25">
      <c r="B23" s="73">
        <v>15</v>
      </c>
      <c r="C23" s="83" t="s">
        <v>61</v>
      </c>
      <c r="D23" s="91">
        <v>12</v>
      </c>
      <c r="E23" s="115"/>
      <c r="F23" s="195"/>
      <c r="G23" s="64" t="s">
        <v>62</v>
      </c>
      <c r="H23" s="197"/>
      <c r="I23" s="199"/>
      <c r="J23" s="77"/>
      <c r="K23" s="78"/>
      <c r="L23" s="76">
        <f t="shared" si="0"/>
        <v>0</v>
      </c>
      <c r="M23" s="121"/>
      <c r="N23" s="122"/>
      <c r="O23" s="122"/>
      <c r="P23" s="122"/>
      <c r="Q23" s="122"/>
      <c r="R23" s="122"/>
      <c r="S23" s="122"/>
      <c r="T23" s="122"/>
      <c r="U23" s="122"/>
      <c r="V23" s="122"/>
    </row>
    <row r="24" spans="2:22" s="66" customFormat="1" ht="19.5" customHeight="1" thickTop="1" thickBot="1" x14ac:dyDescent="0.25">
      <c r="B24" s="73">
        <v>16</v>
      </c>
      <c r="C24" s="83" t="s">
        <v>38</v>
      </c>
      <c r="D24" s="91">
        <v>4</v>
      </c>
      <c r="E24" s="87"/>
      <c r="F24" s="195"/>
      <c r="G24" s="64" t="s">
        <v>40</v>
      </c>
      <c r="H24" s="197"/>
      <c r="I24" s="199"/>
      <c r="J24" s="77"/>
      <c r="K24" s="78"/>
      <c r="L24" s="76">
        <f t="shared" si="0"/>
        <v>0</v>
      </c>
      <c r="M24" s="121"/>
      <c r="N24" s="122"/>
      <c r="O24" s="122"/>
      <c r="P24" s="122"/>
      <c r="Q24" s="122"/>
      <c r="R24" s="122"/>
      <c r="S24" s="122"/>
      <c r="T24" s="122"/>
      <c r="U24" s="122"/>
      <c r="V24" s="122"/>
    </row>
    <row r="25" spans="2:22" s="82" customFormat="1" ht="19.5" customHeight="1" thickTop="1" thickBot="1" x14ac:dyDescent="0.25">
      <c r="B25" s="73">
        <v>17</v>
      </c>
      <c r="C25" s="83" t="s">
        <v>86</v>
      </c>
      <c r="D25" s="91">
        <v>20</v>
      </c>
      <c r="E25" s="87"/>
      <c r="F25" s="195"/>
      <c r="G25" s="64" t="s">
        <v>87</v>
      </c>
      <c r="H25" s="197"/>
      <c r="I25" s="199"/>
      <c r="J25" s="77"/>
      <c r="K25" s="78"/>
      <c r="L25" s="76">
        <f t="shared" si="0"/>
        <v>0</v>
      </c>
      <c r="M25" s="121"/>
      <c r="N25" s="122"/>
      <c r="O25" s="122"/>
      <c r="P25" s="122"/>
      <c r="Q25" s="122"/>
      <c r="R25" s="122"/>
      <c r="S25" s="122"/>
      <c r="T25" s="122"/>
      <c r="U25" s="122"/>
      <c r="V25" s="122"/>
    </row>
    <row r="26" spans="2:22" s="60" customFormat="1" ht="19.5" customHeight="1" thickTop="1" thickBot="1" x14ac:dyDescent="0.25">
      <c r="B26" s="73">
        <v>18</v>
      </c>
      <c r="C26" s="84" t="s">
        <v>80</v>
      </c>
      <c r="D26" s="91">
        <v>4</v>
      </c>
      <c r="E26" s="87"/>
      <c r="F26" s="195"/>
      <c r="G26" s="64" t="s">
        <v>63</v>
      </c>
      <c r="H26" s="197"/>
      <c r="I26" s="199"/>
      <c r="J26" s="77"/>
      <c r="K26" s="78"/>
      <c r="L26" s="76">
        <f t="shared" si="0"/>
        <v>0</v>
      </c>
      <c r="M26" s="121"/>
      <c r="N26" s="122"/>
      <c r="O26" s="122"/>
      <c r="P26" s="122"/>
      <c r="Q26" s="122"/>
      <c r="R26" s="122"/>
      <c r="S26" s="122"/>
      <c r="T26" s="122"/>
      <c r="U26" s="122"/>
      <c r="V26" s="122"/>
    </row>
    <row r="27" spans="2:22" s="60" customFormat="1" ht="16.5" thickTop="1" thickBot="1" x14ac:dyDescent="0.25">
      <c r="B27" s="73">
        <v>19</v>
      </c>
      <c r="C27" s="83" t="s">
        <v>41</v>
      </c>
      <c r="D27" s="91">
        <v>20</v>
      </c>
      <c r="E27" s="87"/>
      <c r="F27" s="195"/>
      <c r="G27" s="79" t="s">
        <v>87</v>
      </c>
      <c r="H27" s="197"/>
      <c r="I27" s="199"/>
      <c r="J27" s="77"/>
      <c r="K27" s="78"/>
      <c r="L27" s="76">
        <f t="shared" si="0"/>
        <v>0</v>
      </c>
      <c r="M27" s="121"/>
      <c r="N27" s="122"/>
      <c r="O27" s="122"/>
      <c r="P27" s="122"/>
      <c r="Q27" s="122"/>
      <c r="R27" s="122"/>
      <c r="S27" s="122"/>
      <c r="T27" s="122"/>
      <c r="U27" s="122"/>
      <c r="V27" s="122"/>
    </row>
    <row r="28" spans="2:22" s="60" customFormat="1" ht="19.5" customHeight="1" thickTop="1" thickBot="1" x14ac:dyDescent="0.25">
      <c r="B28" s="73">
        <v>20</v>
      </c>
      <c r="C28" s="85" t="s">
        <v>42</v>
      </c>
      <c r="D28" s="119">
        <v>20</v>
      </c>
      <c r="E28" s="116"/>
      <c r="F28" s="196"/>
      <c r="G28" s="80" t="s">
        <v>114</v>
      </c>
      <c r="H28" s="198"/>
      <c r="I28" s="200"/>
      <c r="J28" s="77"/>
      <c r="K28" s="78"/>
      <c r="L28" s="76">
        <f t="shared" si="0"/>
        <v>0</v>
      </c>
      <c r="M28" s="121"/>
      <c r="N28" s="122"/>
      <c r="O28" s="122"/>
      <c r="P28" s="122"/>
      <c r="Q28" s="122"/>
      <c r="R28" s="122"/>
      <c r="S28" s="122"/>
      <c r="T28" s="122"/>
      <c r="U28" s="122"/>
      <c r="V28" s="122"/>
    </row>
    <row r="29" spans="2:22" ht="19.5" customHeight="1" thickTop="1" thickBot="1" x14ac:dyDescent="0.25">
      <c r="B29" s="73">
        <v>21</v>
      </c>
      <c r="C29" s="73" t="s">
        <v>88</v>
      </c>
      <c r="D29" s="93">
        <v>2</v>
      </c>
      <c r="E29" s="94" t="s">
        <v>89</v>
      </c>
      <c r="F29" s="95"/>
      <c r="G29" s="92" t="s">
        <v>90</v>
      </c>
      <c r="H29" s="183" t="s">
        <v>91</v>
      </c>
      <c r="I29" s="186" t="s">
        <v>92</v>
      </c>
      <c r="J29" s="65"/>
      <c r="K29" s="96"/>
      <c r="L29" s="76">
        <f t="shared" si="0"/>
        <v>0</v>
      </c>
      <c r="M29" s="121"/>
      <c r="N29" s="122"/>
      <c r="O29" s="122"/>
      <c r="P29" s="122"/>
      <c r="Q29" s="122"/>
      <c r="R29" s="122"/>
      <c r="S29" s="122"/>
      <c r="T29" s="122"/>
      <c r="U29" s="122"/>
      <c r="V29" s="122"/>
    </row>
    <row r="30" spans="2:22" ht="20.100000000000001" customHeight="1" thickTop="1" thickBot="1" x14ac:dyDescent="0.25">
      <c r="B30" s="73">
        <v>22</v>
      </c>
      <c r="C30" s="64" t="s">
        <v>43</v>
      </c>
      <c r="D30" s="64">
        <v>2</v>
      </c>
      <c r="E30" s="97" t="s">
        <v>89</v>
      </c>
      <c r="F30" s="98"/>
      <c r="G30" s="99" t="s">
        <v>44</v>
      </c>
      <c r="H30" s="184"/>
      <c r="I30" s="187"/>
      <c r="J30" s="65"/>
      <c r="K30" s="100"/>
      <c r="L30" s="76">
        <f t="shared" si="0"/>
        <v>0</v>
      </c>
      <c r="M30" s="33"/>
      <c r="N30" s="81"/>
      <c r="O30" s="44"/>
      <c r="P30" s="44"/>
      <c r="Q30" s="44"/>
      <c r="R30" s="44"/>
    </row>
    <row r="31" spans="2:22" ht="20.100000000000001" customHeight="1" thickTop="1" thickBot="1" x14ac:dyDescent="0.25">
      <c r="B31" s="73">
        <v>23</v>
      </c>
      <c r="C31" s="64" t="s">
        <v>43</v>
      </c>
      <c r="D31" s="64">
        <v>6</v>
      </c>
      <c r="E31" s="97" t="s">
        <v>93</v>
      </c>
      <c r="F31" s="98" t="s">
        <v>94</v>
      </c>
      <c r="G31" s="99" t="s">
        <v>44</v>
      </c>
      <c r="H31" s="184"/>
      <c r="I31" s="187"/>
      <c r="J31" s="65"/>
      <c r="K31" s="100"/>
      <c r="L31" s="76">
        <f t="shared" si="0"/>
        <v>0</v>
      </c>
      <c r="M31" s="6"/>
      <c r="N31" s="54"/>
      <c r="O31" s="6"/>
    </row>
    <row r="32" spans="2:22" ht="20.100000000000001" customHeight="1" thickTop="1" thickBot="1" x14ac:dyDescent="0.25">
      <c r="B32" s="73">
        <v>24</v>
      </c>
      <c r="C32" s="64" t="s">
        <v>95</v>
      </c>
      <c r="D32" s="64">
        <v>2</v>
      </c>
      <c r="E32" s="97" t="s">
        <v>89</v>
      </c>
      <c r="F32" s="98"/>
      <c r="G32" s="99" t="s">
        <v>96</v>
      </c>
      <c r="H32" s="184"/>
      <c r="I32" s="187"/>
      <c r="J32" s="65"/>
      <c r="K32" s="100"/>
      <c r="L32" s="76">
        <f t="shared" si="0"/>
        <v>0</v>
      </c>
      <c r="M32" s="6"/>
      <c r="N32" s="54"/>
      <c r="O32" s="6"/>
    </row>
    <row r="33" spans="2:15" ht="22.9" customHeight="1" thickTop="1" thickBot="1" x14ac:dyDescent="0.25">
      <c r="B33" s="73">
        <v>25</v>
      </c>
      <c r="C33" s="64" t="s">
        <v>97</v>
      </c>
      <c r="D33" s="64">
        <v>2</v>
      </c>
      <c r="E33" s="97" t="s">
        <v>93</v>
      </c>
      <c r="F33" s="98" t="s">
        <v>13</v>
      </c>
      <c r="G33" s="99" t="s">
        <v>98</v>
      </c>
      <c r="H33" s="184"/>
      <c r="I33" s="187"/>
      <c r="J33" s="65"/>
      <c r="K33" s="100"/>
      <c r="L33" s="76">
        <f t="shared" si="0"/>
        <v>0</v>
      </c>
      <c r="M33" s="88"/>
      <c r="N33" s="55"/>
      <c r="O33" s="6"/>
    </row>
    <row r="34" spans="2:15" ht="20.100000000000001" customHeight="1" thickTop="1" thickBot="1" x14ac:dyDescent="0.25">
      <c r="B34" s="73">
        <v>26</v>
      </c>
      <c r="C34" s="101" t="s">
        <v>97</v>
      </c>
      <c r="D34" s="101">
        <v>2</v>
      </c>
      <c r="E34" s="102" t="s">
        <v>89</v>
      </c>
      <c r="F34" s="98" t="s">
        <v>13</v>
      </c>
      <c r="G34" s="103" t="s">
        <v>98</v>
      </c>
      <c r="H34" s="184"/>
      <c r="I34" s="187"/>
      <c r="J34" s="65"/>
      <c r="K34" s="100"/>
      <c r="L34" s="76">
        <f t="shared" si="0"/>
        <v>0</v>
      </c>
      <c r="M34" s="88"/>
      <c r="N34" s="55"/>
      <c r="O34" s="6"/>
    </row>
    <row r="35" spans="2:15" ht="20.100000000000001" customHeight="1" thickTop="1" thickBot="1" x14ac:dyDescent="0.25">
      <c r="B35" s="73">
        <v>27</v>
      </c>
      <c r="C35" s="101" t="s">
        <v>99</v>
      </c>
      <c r="D35" s="101">
        <v>2</v>
      </c>
      <c r="E35" s="102" t="s">
        <v>89</v>
      </c>
      <c r="F35" s="98"/>
      <c r="G35" s="103" t="s">
        <v>90</v>
      </c>
      <c r="H35" s="184"/>
      <c r="I35" s="187"/>
      <c r="J35" s="65"/>
      <c r="K35" s="100"/>
      <c r="L35" s="76">
        <f t="shared" si="0"/>
        <v>0</v>
      </c>
      <c r="M35" s="88"/>
      <c r="N35" s="55"/>
      <c r="O35" s="6"/>
    </row>
    <row r="36" spans="2:15" ht="20.100000000000001" customHeight="1" thickTop="1" thickBot="1" x14ac:dyDescent="0.25">
      <c r="B36" s="73">
        <v>28</v>
      </c>
      <c r="C36" s="101" t="s">
        <v>99</v>
      </c>
      <c r="D36" s="101">
        <v>8</v>
      </c>
      <c r="E36" s="102" t="s">
        <v>93</v>
      </c>
      <c r="F36" s="98"/>
      <c r="G36" s="104" t="s">
        <v>90</v>
      </c>
      <c r="H36" s="184"/>
      <c r="I36" s="187"/>
      <c r="J36" s="65"/>
      <c r="K36" s="100"/>
      <c r="L36" s="76">
        <f t="shared" si="0"/>
        <v>0</v>
      </c>
      <c r="M36" s="88"/>
      <c r="N36" s="55"/>
      <c r="O36" s="6"/>
    </row>
    <row r="37" spans="2:15" ht="20.100000000000001" customHeight="1" thickTop="1" thickBot="1" x14ac:dyDescent="0.25">
      <c r="B37" s="73">
        <v>29</v>
      </c>
      <c r="C37" s="101" t="s">
        <v>100</v>
      </c>
      <c r="D37" s="101">
        <v>2</v>
      </c>
      <c r="E37" s="102" t="s">
        <v>93</v>
      </c>
      <c r="F37" s="98" t="s">
        <v>94</v>
      </c>
      <c r="G37" s="104" t="s">
        <v>101</v>
      </c>
      <c r="H37" s="184"/>
      <c r="I37" s="187"/>
      <c r="J37" s="65"/>
      <c r="K37" s="100"/>
      <c r="L37" s="76">
        <f t="shared" si="0"/>
        <v>0</v>
      </c>
      <c r="M37" s="88"/>
      <c r="N37" s="55"/>
      <c r="O37" s="6"/>
    </row>
    <row r="38" spans="2:15" ht="20.100000000000001" customHeight="1" thickTop="1" thickBot="1" x14ac:dyDescent="0.25">
      <c r="B38" s="73">
        <v>30</v>
      </c>
      <c r="C38" s="101" t="s">
        <v>100</v>
      </c>
      <c r="D38" s="101">
        <v>2</v>
      </c>
      <c r="E38" s="102" t="s">
        <v>89</v>
      </c>
      <c r="F38" s="98" t="s">
        <v>94</v>
      </c>
      <c r="G38" s="103" t="s">
        <v>101</v>
      </c>
      <c r="H38" s="184"/>
      <c r="I38" s="187"/>
      <c r="J38" s="65"/>
      <c r="K38" s="100"/>
      <c r="L38" s="76">
        <f t="shared" si="0"/>
        <v>0</v>
      </c>
      <c r="M38" s="88"/>
      <c r="N38" s="55"/>
      <c r="O38" s="6"/>
    </row>
    <row r="39" spans="2:15" ht="20.100000000000001" customHeight="1" thickTop="1" thickBot="1" x14ac:dyDescent="0.25">
      <c r="B39" s="73">
        <v>31</v>
      </c>
      <c r="C39" s="105" t="s">
        <v>102</v>
      </c>
      <c r="D39" s="105">
        <v>12</v>
      </c>
      <c r="E39" s="189" t="s">
        <v>103</v>
      </c>
      <c r="F39" s="189"/>
      <c r="G39" s="105" t="s">
        <v>104</v>
      </c>
      <c r="H39" s="185"/>
      <c r="I39" s="188"/>
      <c r="J39" s="65"/>
      <c r="K39" s="100"/>
      <c r="L39" s="76">
        <f t="shared" si="0"/>
        <v>0</v>
      </c>
      <c r="M39" s="88"/>
      <c r="N39" s="55"/>
      <c r="O39" s="6"/>
    </row>
    <row r="40" spans="2:15" ht="20.100000000000001" customHeight="1" thickTop="1" thickBot="1" x14ac:dyDescent="0.25">
      <c r="B40" s="12"/>
      <c r="C40" s="29"/>
      <c r="D40" s="107"/>
      <c r="E40" s="24"/>
      <c r="F40" s="108"/>
      <c r="G40" s="88"/>
      <c r="H40" s="88"/>
      <c r="I40" s="88"/>
      <c r="J40" s="140" t="s">
        <v>22</v>
      </c>
      <c r="K40" s="175"/>
      <c r="L40" s="90">
        <f>SUM(L9:L39)</f>
        <v>0</v>
      </c>
      <c r="M40" s="88"/>
      <c r="N40" s="54"/>
      <c r="O40" s="6"/>
    </row>
    <row r="41" spans="2:15" ht="20.100000000000001" customHeight="1" thickTop="1" thickBot="1" x14ac:dyDescent="0.25">
      <c r="B41" s="12"/>
      <c r="C41" s="168"/>
      <c r="D41" s="168"/>
      <c r="E41" s="168"/>
      <c r="F41" s="168"/>
      <c r="G41" s="88"/>
      <c r="H41" s="88"/>
      <c r="I41" s="88"/>
      <c r="J41" s="140" t="s">
        <v>23</v>
      </c>
      <c r="K41" s="175"/>
      <c r="L41" s="90">
        <f>(L40*1.25)</f>
        <v>0</v>
      </c>
      <c r="M41" s="6"/>
      <c r="N41" s="54"/>
      <c r="O41" s="6"/>
    </row>
    <row r="42" spans="2:15" ht="20.100000000000001" customHeight="1" thickTop="1" thickBot="1" x14ac:dyDescent="0.25">
      <c r="B42" s="13"/>
      <c r="C42" s="18"/>
      <c r="D42" s="19"/>
      <c r="E42" s="19"/>
      <c r="F42" s="19"/>
      <c r="G42" s="18"/>
      <c r="H42" s="13"/>
      <c r="I42" s="13"/>
      <c r="J42" s="13"/>
      <c r="K42" s="13"/>
      <c r="L42" s="13"/>
      <c r="M42" s="13"/>
    </row>
    <row r="43" spans="2:15" ht="20.100000000000001" customHeight="1" thickTop="1" thickBot="1" x14ac:dyDescent="0.25">
      <c r="B43" s="13"/>
      <c r="C43" s="136" t="s">
        <v>45</v>
      </c>
      <c r="D43" s="137"/>
      <c r="E43" s="137"/>
      <c r="F43" s="141"/>
      <c r="M43" s="13"/>
    </row>
    <row r="44" spans="2:15" ht="39.950000000000003" customHeight="1" thickTop="1" thickBot="1" x14ac:dyDescent="0.25">
      <c r="B44" s="13"/>
      <c r="C44" s="15" t="s">
        <v>115</v>
      </c>
      <c r="D44" s="16" t="s">
        <v>55</v>
      </c>
      <c r="E44" s="15" t="s">
        <v>64</v>
      </c>
      <c r="F44" s="39" t="s">
        <v>65</v>
      </c>
      <c r="G44" s="182" t="s">
        <v>106</v>
      </c>
      <c r="H44" s="182"/>
      <c r="I44" s="182"/>
      <c r="J44" s="182"/>
      <c r="K44" s="182"/>
      <c r="L44" s="182"/>
      <c r="M44" s="182"/>
    </row>
    <row r="45" spans="2:15" ht="18" customHeight="1" thickTop="1" thickBot="1" x14ac:dyDescent="0.25">
      <c r="B45" s="13"/>
      <c r="C45" s="16">
        <v>15</v>
      </c>
      <c r="D45" s="2">
        <v>76</v>
      </c>
      <c r="E45" s="203"/>
      <c r="F45" s="202">
        <f>(D45*E45)</f>
        <v>0</v>
      </c>
      <c r="G45" s="182"/>
      <c r="H45" s="182"/>
      <c r="I45" s="182"/>
      <c r="J45" s="182"/>
      <c r="K45" s="182"/>
      <c r="L45" s="182"/>
      <c r="M45" s="182"/>
    </row>
    <row r="46" spans="2:15" ht="16.899999999999999" customHeight="1" thickTop="1" thickBot="1" x14ac:dyDescent="0.25">
      <c r="B46" s="13"/>
      <c r="C46" s="106">
        <v>16</v>
      </c>
      <c r="D46" s="2">
        <v>300</v>
      </c>
      <c r="E46" s="203"/>
      <c r="F46" s="202">
        <f t="shared" ref="F46:F49" si="1">(D46*E46)</f>
        <v>0</v>
      </c>
      <c r="G46" s="182"/>
      <c r="H46" s="182"/>
      <c r="I46" s="182"/>
      <c r="J46" s="182"/>
      <c r="K46" s="182"/>
      <c r="L46" s="182"/>
      <c r="M46" s="182"/>
    </row>
    <row r="47" spans="2:15" ht="20.100000000000001" customHeight="1" thickTop="1" thickBot="1" x14ac:dyDescent="0.25">
      <c r="B47" s="13"/>
      <c r="C47" s="106">
        <v>17.5</v>
      </c>
      <c r="D47" s="2">
        <v>20</v>
      </c>
      <c r="E47" s="203"/>
      <c r="F47" s="202">
        <f t="shared" si="1"/>
        <v>0</v>
      </c>
      <c r="G47" s="182"/>
      <c r="H47" s="182"/>
      <c r="I47" s="182"/>
      <c r="J47" s="182"/>
      <c r="K47" s="182"/>
      <c r="L47" s="182"/>
      <c r="M47" s="182"/>
    </row>
    <row r="48" spans="2:15" ht="20.100000000000001" customHeight="1" thickTop="1" thickBot="1" x14ac:dyDescent="0.25">
      <c r="B48" s="13"/>
      <c r="C48" s="16">
        <v>19</v>
      </c>
      <c r="D48" s="16">
        <v>6</v>
      </c>
      <c r="E48" s="203"/>
      <c r="F48" s="202">
        <f t="shared" si="1"/>
        <v>0</v>
      </c>
      <c r="G48" s="182"/>
      <c r="H48" s="182"/>
      <c r="I48" s="182"/>
      <c r="J48" s="182"/>
      <c r="K48" s="182"/>
      <c r="L48" s="182"/>
      <c r="M48" s="182"/>
    </row>
    <row r="49" spans="2:15" ht="20.100000000000001" customHeight="1" thickTop="1" thickBot="1" x14ac:dyDescent="0.25">
      <c r="B49" s="13"/>
      <c r="C49" s="41">
        <v>22.5</v>
      </c>
      <c r="D49" s="42">
        <v>20</v>
      </c>
      <c r="E49" s="204"/>
      <c r="F49" s="202">
        <f t="shared" si="1"/>
        <v>0</v>
      </c>
      <c r="G49" s="182"/>
      <c r="H49" s="182"/>
      <c r="I49" s="182"/>
      <c r="J49" s="182"/>
      <c r="K49" s="182"/>
      <c r="L49" s="182"/>
      <c r="M49" s="182"/>
    </row>
    <row r="50" spans="2:15" ht="20.100000000000001" customHeight="1" thickTop="1" thickBot="1" x14ac:dyDescent="0.25">
      <c r="B50" s="13"/>
      <c r="C50" s="172" t="s">
        <v>21</v>
      </c>
      <c r="D50" s="173"/>
      <c r="E50" s="174"/>
      <c r="F50" s="90">
        <f>SUM(F45:F49)</f>
        <v>0</v>
      </c>
      <c r="G50" s="182"/>
      <c r="H50" s="182"/>
      <c r="I50" s="182"/>
      <c r="J50" s="182"/>
      <c r="K50" s="182"/>
      <c r="L50" s="182"/>
      <c r="M50" s="182"/>
    </row>
    <row r="51" spans="2:15" ht="20.100000000000001" customHeight="1" thickTop="1" x14ac:dyDescent="0.2">
      <c r="B51" s="13"/>
      <c r="C51" s="18"/>
      <c r="D51" s="19"/>
      <c r="E51" s="19"/>
      <c r="F51" s="19"/>
      <c r="G51" s="18"/>
      <c r="H51" s="13"/>
      <c r="I51" s="13"/>
      <c r="J51" s="13"/>
      <c r="K51" s="13"/>
      <c r="L51" s="13"/>
      <c r="M51" s="13"/>
    </row>
    <row r="52" spans="2:15" ht="20.100000000000001" customHeight="1" thickBot="1" x14ac:dyDescent="0.25">
      <c r="B52" s="13"/>
      <c r="C52" s="23"/>
      <c r="D52" s="23"/>
      <c r="E52" s="23"/>
      <c r="F52" s="23"/>
      <c r="G52" s="24"/>
      <c r="H52" s="13"/>
      <c r="I52" s="13"/>
      <c r="J52" s="13"/>
      <c r="K52" s="13"/>
      <c r="L52" s="13"/>
      <c r="M52" s="13"/>
    </row>
    <row r="53" spans="2:15" ht="19.5" customHeight="1" thickTop="1" thickBot="1" x14ac:dyDescent="0.25">
      <c r="B53" s="13"/>
      <c r="C53" s="179" t="s">
        <v>81</v>
      </c>
      <c r="D53" s="180"/>
      <c r="E53" s="180"/>
      <c r="F53" s="181"/>
      <c r="G53" s="13"/>
      <c r="H53" s="13"/>
      <c r="I53" s="169" t="s">
        <v>54</v>
      </c>
      <c r="J53" s="170"/>
      <c r="K53" s="171"/>
      <c r="L53" s="13"/>
      <c r="M53" s="6"/>
      <c r="N53" s="54"/>
      <c r="O53" s="6"/>
    </row>
    <row r="54" spans="2:15" ht="38.25" customHeight="1" thickTop="1" thickBot="1" x14ac:dyDescent="0.25">
      <c r="B54" s="13"/>
      <c r="C54" s="70" t="s">
        <v>69</v>
      </c>
      <c r="D54" s="71" t="s">
        <v>47</v>
      </c>
      <c r="E54" s="70" t="s">
        <v>64</v>
      </c>
      <c r="F54" s="70" t="s">
        <v>66</v>
      </c>
      <c r="G54" s="13"/>
      <c r="H54" s="13"/>
      <c r="I54" s="71" t="s">
        <v>67</v>
      </c>
      <c r="J54" s="72" t="s">
        <v>52</v>
      </c>
      <c r="K54" s="71" t="s">
        <v>53</v>
      </c>
      <c r="L54" s="52"/>
      <c r="M54" s="6"/>
      <c r="N54" s="54"/>
      <c r="O54" s="6"/>
    </row>
    <row r="55" spans="2:15" ht="20.100000000000001" customHeight="1" thickTop="1" thickBot="1" x14ac:dyDescent="0.25">
      <c r="B55" s="13"/>
      <c r="C55" s="2">
        <v>14</v>
      </c>
      <c r="D55" s="2">
        <v>8</v>
      </c>
      <c r="E55" s="205"/>
      <c r="F55" s="206">
        <f>(D55*E55)</f>
        <v>0</v>
      </c>
      <c r="G55" s="13"/>
      <c r="H55" s="13"/>
      <c r="I55" s="16">
        <v>1</v>
      </c>
      <c r="J55" s="20" t="s">
        <v>49</v>
      </c>
      <c r="K55" s="203">
        <f>(L40)</f>
        <v>0</v>
      </c>
      <c r="L55" s="89"/>
      <c r="M55" s="6"/>
      <c r="N55" s="54"/>
      <c r="O55" s="6"/>
    </row>
    <row r="56" spans="2:15" ht="21" customHeight="1" thickTop="1" thickBot="1" x14ac:dyDescent="0.25">
      <c r="B56" s="13"/>
      <c r="C56" s="2">
        <v>15</v>
      </c>
      <c r="D56" s="2">
        <v>10</v>
      </c>
      <c r="E56" s="205"/>
      <c r="F56" s="206">
        <f>E56*D56</f>
        <v>0</v>
      </c>
      <c r="G56" s="13"/>
      <c r="H56" s="13"/>
      <c r="I56" s="16">
        <v>2</v>
      </c>
      <c r="J56" s="20" t="s">
        <v>50</v>
      </c>
      <c r="K56" s="203">
        <f>(F50)</f>
        <v>0</v>
      </c>
      <c r="L56" s="89"/>
      <c r="M56" s="6"/>
      <c r="N56" s="54"/>
      <c r="O56" s="6"/>
    </row>
    <row r="57" spans="2:15" ht="20.100000000000001" customHeight="1" thickTop="1" thickBot="1" x14ac:dyDescent="0.25">
      <c r="B57" s="13"/>
      <c r="C57" s="2">
        <v>16</v>
      </c>
      <c r="D57" s="2">
        <v>20</v>
      </c>
      <c r="E57" s="205"/>
      <c r="F57" s="206">
        <f>E57*D57</f>
        <v>0</v>
      </c>
      <c r="G57" s="13"/>
      <c r="H57" s="13"/>
      <c r="I57" s="42">
        <v>3</v>
      </c>
      <c r="J57" s="53" t="s">
        <v>51</v>
      </c>
      <c r="K57" s="204">
        <f>(F60)</f>
        <v>0</v>
      </c>
      <c r="L57" s="89"/>
      <c r="M57" s="6"/>
      <c r="N57" s="54"/>
      <c r="O57" s="6"/>
    </row>
    <row r="58" spans="2:15" ht="20.100000000000001" customHeight="1" thickTop="1" thickBot="1" x14ac:dyDescent="0.25">
      <c r="B58" s="13"/>
      <c r="C58" s="17">
        <v>17.5</v>
      </c>
      <c r="D58" s="2">
        <v>4</v>
      </c>
      <c r="E58" s="205"/>
      <c r="F58" s="206">
        <f>E58*D58</f>
        <v>0</v>
      </c>
      <c r="G58" s="13"/>
      <c r="H58" s="13"/>
      <c r="I58" s="140" t="s">
        <v>21</v>
      </c>
      <c r="J58" s="140"/>
      <c r="K58" s="208">
        <f>SUM(K55:K57)</f>
        <v>0</v>
      </c>
      <c r="L58" s="89"/>
      <c r="M58" s="6"/>
      <c r="N58" s="54"/>
      <c r="O58" s="6"/>
    </row>
    <row r="59" spans="2:15" ht="15" customHeight="1" thickTop="1" thickBot="1" x14ac:dyDescent="0.25">
      <c r="B59" s="13"/>
      <c r="C59" s="21">
        <v>22.5</v>
      </c>
      <c r="D59" s="22">
        <v>4</v>
      </c>
      <c r="E59" s="207"/>
      <c r="F59" s="206">
        <f>E59*D59</f>
        <v>0</v>
      </c>
      <c r="G59" s="13"/>
      <c r="H59" s="13"/>
      <c r="I59" s="13"/>
      <c r="J59" s="13"/>
      <c r="K59" s="13"/>
      <c r="L59" s="14"/>
      <c r="M59" s="6"/>
      <c r="N59" s="54"/>
      <c r="O59" s="6"/>
    </row>
    <row r="60" spans="2:15" ht="16.899999999999999" customHeight="1" thickTop="1" thickBot="1" x14ac:dyDescent="0.25">
      <c r="C60" s="176" t="s">
        <v>21</v>
      </c>
      <c r="D60" s="177"/>
      <c r="E60" s="178"/>
      <c r="F60" s="208">
        <f>SUM(F55:F59)</f>
        <v>0</v>
      </c>
      <c r="G60" s="13"/>
      <c r="H60" s="13"/>
      <c r="I60" s="13"/>
      <c r="J60" s="13"/>
      <c r="K60" s="13"/>
      <c r="L60" s="9"/>
      <c r="M60" s="6"/>
      <c r="N60" s="54"/>
      <c r="O60" s="6"/>
    </row>
    <row r="61" spans="2:15" ht="15" customHeight="1" thickTop="1" x14ac:dyDescent="0.2"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2:15" ht="23.25" x14ac:dyDescent="0.2">
      <c r="C62" s="167" t="s">
        <v>84</v>
      </c>
      <c r="D62" s="167"/>
      <c r="E62" s="89"/>
      <c r="F62" s="13"/>
      <c r="G62" s="13"/>
      <c r="H62" s="13"/>
      <c r="I62" s="13"/>
      <c r="J62" s="13"/>
      <c r="K62" s="52"/>
      <c r="L62" s="52"/>
    </row>
    <row r="63" spans="2:15" ht="22.9" customHeight="1" x14ac:dyDescent="0.2">
      <c r="C63" s="167"/>
      <c r="D63" s="167"/>
      <c r="E63" s="89"/>
      <c r="F63" s="13"/>
      <c r="G63" s="13"/>
      <c r="H63" s="13"/>
      <c r="I63" s="13"/>
      <c r="J63" s="167" t="s">
        <v>74</v>
      </c>
      <c r="K63" s="167"/>
      <c r="L63" s="89"/>
    </row>
    <row r="64" spans="2:15" ht="23.25" x14ac:dyDescent="0.2">
      <c r="C64" s="167"/>
      <c r="D64" s="167"/>
      <c r="E64" s="89"/>
      <c r="F64" s="13"/>
      <c r="G64" s="13"/>
      <c r="H64" s="13"/>
      <c r="I64" s="13"/>
      <c r="J64" s="167"/>
      <c r="K64" s="167"/>
      <c r="L64" s="89"/>
    </row>
    <row r="65" spans="3:12" ht="23.25" x14ac:dyDescent="0.2">
      <c r="C65" s="167"/>
      <c r="D65" s="167"/>
      <c r="E65" s="89"/>
      <c r="F65" s="13"/>
      <c r="G65" s="13"/>
      <c r="H65" s="13"/>
      <c r="I65" s="13"/>
      <c r="J65" s="167"/>
      <c r="K65" s="167"/>
      <c r="L65" s="89"/>
    </row>
    <row r="66" spans="3:12" ht="23.25" x14ac:dyDescent="0.2">
      <c r="C66" s="13"/>
      <c r="D66" s="13"/>
      <c r="E66" s="13"/>
      <c r="F66" s="13"/>
      <c r="G66" s="13"/>
      <c r="H66" s="13"/>
      <c r="I66" s="13"/>
      <c r="J66" s="13"/>
      <c r="K66" s="89"/>
      <c r="L66" s="89"/>
    </row>
    <row r="67" spans="3:12" ht="15" x14ac:dyDescent="0.2">
      <c r="H67" s="13"/>
      <c r="I67" s="13"/>
      <c r="J67" s="13"/>
      <c r="K67" s="13"/>
      <c r="L67" s="13"/>
    </row>
  </sheetData>
  <sheetProtection formatCells="0" formatColumns="0" formatRows="0" selectLockedCells="1" selectUnlockedCells="1"/>
  <mergeCells count="22">
    <mergeCell ref="B4:G4"/>
    <mergeCell ref="B5:F5"/>
    <mergeCell ref="F12:F28"/>
    <mergeCell ref="H12:H28"/>
    <mergeCell ref="I12:I28"/>
    <mergeCell ref="I9:I11"/>
    <mergeCell ref="H29:H39"/>
    <mergeCell ref="I29:I39"/>
    <mergeCell ref="E39:F39"/>
    <mergeCell ref="J40:K40"/>
    <mergeCell ref="B7:L7"/>
    <mergeCell ref="C62:D65"/>
    <mergeCell ref="C41:F41"/>
    <mergeCell ref="I53:K53"/>
    <mergeCell ref="I58:J58"/>
    <mergeCell ref="C50:E50"/>
    <mergeCell ref="J41:K41"/>
    <mergeCell ref="C43:F43"/>
    <mergeCell ref="C60:E60"/>
    <mergeCell ref="C53:F53"/>
    <mergeCell ref="G44:M50"/>
    <mergeCell ref="J63:K65"/>
  </mergeCells>
  <printOptions horizontalCentered="1" verticalCentered="1"/>
  <pageMargins left="0" right="0" top="0" bottom="0" header="0.31496062992125984" footer="0.31496062992125984"/>
  <pageSetup paperSize="9" scale="43" orientation="landscape" r:id="rId1"/>
  <rowBreaks count="1" manualBreakCount="1">
    <brk id="4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osobna vozila</vt:lpstr>
      <vt:lpstr>laka dostavna i teretna vozila</vt:lpstr>
      <vt:lpstr>List3</vt:lpstr>
      <vt:lpstr>'laka dostavna i teretna vozila'!Podrucje_ispisa</vt:lpstr>
      <vt:lpstr>'osobna vozila'!Podrucje_ispisa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Sušanj</dc:creator>
  <cp:lastModifiedBy>Anđelka Kelić</cp:lastModifiedBy>
  <cp:lastPrinted>2025-09-19T06:29:11Z</cp:lastPrinted>
  <dcterms:created xsi:type="dcterms:W3CDTF">2017-09-13T07:36:19Z</dcterms:created>
  <dcterms:modified xsi:type="dcterms:W3CDTF">2025-09-25T09:57:19Z</dcterms:modified>
</cp:coreProperties>
</file>